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40" windowWidth="23740" windowHeight="17560" activeTab="3"/>
  </bookViews>
  <sheets>
    <sheet name="Income" sheetId="1" r:id="rId1"/>
    <sheet name="Recurring" sheetId="2" r:id="rId2"/>
    <sheet name="Intermittent" sheetId="3" r:id="rId3"/>
    <sheet name="Total" sheetId="4" r:id="rId4"/>
    <sheet name="Breakdown" sheetId="5" r:id="rId5"/>
    <sheet name="Intermittent Manager" sheetId="6" r:id="rId6"/>
  </sheets>
  <definedNames>
    <definedName name="_xlnm.Print_Area" localSheetId="4">'Breakdown'!$A$1:$N$36</definedName>
    <definedName name="_xlnm.Print_Area" localSheetId="2">'Intermittent'!$A$1:$J$47</definedName>
    <definedName name="_xlnm.Print_Area" localSheetId="1">'Recurring'!$A$1:$J$55</definedName>
    <definedName name="_xlnm.Print_Area" localSheetId="3">'Total'!$A$1:$H$57</definedName>
  </definedNames>
  <calcPr fullCalcOnLoad="1"/>
</workbook>
</file>

<file path=xl/sharedStrings.xml><?xml version="1.0" encoding="utf-8"?>
<sst xmlns="http://schemas.openxmlformats.org/spreadsheetml/2006/main" count="280" uniqueCount="204">
  <si>
    <t xml:space="preserve">   Salary #1 (net take-home)</t>
  </si>
  <si>
    <t xml:space="preserve">   Salary #2 (net take-home)</t>
  </si>
  <si>
    <t xml:space="preserve">   Other (less taxes)</t>
  </si>
  <si>
    <t xml:space="preserve">     Utilities:</t>
  </si>
  <si>
    <t xml:space="preserve">        Water</t>
  </si>
  <si>
    <t xml:space="preserve">        Trash</t>
  </si>
  <si>
    <t xml:space="preserve">        Cable TV</t>
  </si>
  <si>
    <t xml:space="preserve">        Other</t>
  </si>
  <si>
    <t xml:space="preserve">     Auto</t>
  </si>
  <si>
    <t xml:space="preserve">     Life</t>
  </si>
  <si>
    <t xml:space="preserve">     Other   </t>
  </si>
  <si>
    <t xml:space="preserve">     Groceries</t>
  </si>
  <si>
    <t xml:space="preserve">        Hobbies</t>
  </si>
  <si>
    <t>Total monthly income</t>
  </si>
  <si>
    <t>Less total expenses</t>
  </si>
  <si>
    <t>Income over/(under) expenses</t>
  </si>
  <si>
    <t xml:space="preserve">     Other contributions</t>
  </si>
  <si>
    <t xml:space="preserve">        Fitness/sports</t>
  </si>
  <si>
    <t>Total expenses</t>
  </si>
  <si>
    <t xml:space="preserve">     Medical/dental</t>
  </si>
  <si>
    <t>Totals</t>
  </si>
  <si>
    <t>Earnings/income per month</t>
  </si>
  <si>
    <t xml:space="preserve">     Homeowner's/renter's</t>
  </si>
  <si>
    <t>Expenses per month (% guide)</t>
  </si>
  <si>
    <t>1.  Giving - systematic (10%+)</t>
  </si>
  <si>
    <t>1.  Giving</t>
  </si>
  <si>
    <t>2. Auto</t>
  </si>
  <si>
    <t>3.  Home</t>
  </si>
  <si>
    <t xml:space="preserve">     Sports</t>
  </si>
  <si>
    <t xml:space="preserve">     Hobbies</t>
  </si>
  <si>
    <t xml:space="preserve">     Entertainment</t>
  </si>
  <si>
    <t xml:space="preserve">     Travel</t>
  </si>
  <si>
    <t xml:space="preserve">     Vacation</t>
  </si>
  <si>
    <t xml:space="preserve">     Subscriptions</t>
  </si>
  <si>
    <t xml:space="preserve">     Charitable</t>
  </si>
  <si>
    <t>5.  Insurance</t>
  </si>
  <si>
    <t xml:space="preserve">     Disability</t>
  </si>
  <si>
    <t xml:space="preserve">     Prescriptions</t>
  </si>
  <si>
    <t>6.  Health</t>
  </si>
  <si>
    <t>7.  Personal</t>
  </si>
  <si>
    <t>8.  Education</t>
  </si>
  <si>
    <t>Subtotal (Items 1 - 4)</t>
  </si>
  <si>
    <t>Subtotal (Items 5 - 8)</t>
  </si>
  <si>
    <t>Annual</t>
  </si>
  <si>
    <t>Monthly</t>
  </si>
  <si>
    <t>2.  Auto/transportation (12 - 15%)</t>
  </si>
  <si>
    <t xml:space="preserve">     Car payment</t>
  </si>
  <si>
    <t xml:space="preserve">     Fuel</t>
  </si>
  <si>
    <t>3.  Housing (25 - 38%)</t>
  </si>
  <si>
    <t xml:space="preserve">        Internet</t>
  </si>
  <si>
    <t>5.  Insurance (5% - 15%)</t>
  </si>
  <si>
    <t xml:space="preserve">     Haircuts</t>
  </si>
  <si>
    <t xml:space="preserve">     Other</t>
  </si>
  <si>
    <t xml:space="preserve">     Personal technology</t>
  </si>
  <si>
    <t xml:space="preserve">     Counseling</t>
  </si>
  <si>
    <t xml:space="preserve">     Professional dues</t>
  </si>
  <si>
    <t>7.  Personal (10 - 20%)</t>
  </si>
  <si>
    <t>8.  Education (0-10%)</t>
  </si>
  <si>
    <t xml:space="preserve">      Fitness/sports</t>
  </si>
  <si>
    <t xml:space="preserve">      Hobbies</t>
  </si>
  <si>
    <t xml:space="preserve">      Other</t>
  </si>
  <si>
    <t xml:space="preserve">     Cosmetics</t>
  </si>
  <si>
    <t xml:space="preserve">Expenses per month </t>
  </si>
  <si>
    <t>2.  Auto/transportation</t>
  </si>
  <si>
    <t xml:space="preserve">3.  Housing </t>
  </si>
  <si>
    <t>Expenses per month</t>
  </si>
  <si>
    <t>Preference</t>
  </si>
  <si>
    <t>Required</t>
  </si>
  <si>
    <t>Expense Type</t>
  </si>
  <si>
    <t>% of Income</t>
  </si>
  <si>
    <t>Giving</t>
  </si>
  <si>
    <t>Auto</t>
  </si>
  <si>
    <t>Housing</t>
  </si>
  <si>
    <t>Pleasure</t>
  </si>
  <si>
    <t>Insurance</t>
  </si>
  <si>
    <t>Healthcare</t>
  </si>
  <si>
    <t>Personal</t>
  </si>
  <si>
    <t>Education</t>
  </si>
  <si>
    <t>Consumer Debt</t>
  </si>
  <si>
    <t>Date</t>
  </si>
  <si>
    <t>Deposit</t>
  </si>
  <si>
    <t>Withdrawal</t>
  </si>
  <si>
    <t>Balance</t>
  </si>
  <si>
    <t>Charitable</t>
  </si>
  <si>
    <t>Car Repair</t>
  </si>
  <si>
    <t>Gift/Presents</t>
  </si>
  <si>
    <t>Other Gifts</t>
  </si>
  <si>
    <t>Car Replacement</t>
  </si>
  <si>
    <t>Car Insurance</t>
  </si>
  <si>
    <t>Car Registration</t>
  </si>
  <si>
    <t>Other Car Expense</t>
  </si>
  <si>
    <t>Home Repair</t>
  </si>
  <si>
    <t>Home Improvement</t>
  </si>
  <si>
    <t>Real Estate Taxes</t>
  </si>
  <si>
    <t>Furniture Replacement</t>
  </si>
  <si>
    <t>Technology Replacement</t>
  </si>
  <si>
    <t>Appliance Replacement</t>
  </si>
  <si>
    <t>Pet Expense</t>
  </si>
  <si>
    <t>Other Home Expense</t>
  </si>
  <si>
    <t>Sports</t>
  </si>
  <si>
    <t>Hobbies</t>
  </si>
  <si>
    <t>Entertainment</t>
  </si>
  <si>
    <t>Travel</t>
  </si>
  <si>
    <t>Vacation</t>
  </si>
  <si>
    <t>Subscriptions</t>
  </si>
  <si>
    <t>Life Insurance</t>
  </si>
  <si>
    <t>Disability</t>
  </si>
  <si>
    <t>Long-Term Care</t>
  </si>
  <si>
    <t>Umbrella</t>
  </si>
  <si>
    <t>Med./Dental/Vision</t>
  </si>
  <si>
    <t>H.S.A Contribution</t>
  </si>
  <si>
    <t>Prescription</t>
  </si>
  <si>
    <t>Adult Clothing</t>
  </si>
  <si>
    <t>Children's Clothing</t>
  </si>
  <si>
    <t>Childcare</t>
  </si>
  <si>
    <t>Tax Estimates</t>
  </si>
  <si>
    <t>Professional Services</t>
  </si>
  <si>
    <t>Other Personal</t>
  </si>
  <si>
    <t>Tuition and Fees</t>
  </si>
  <si>
    <t>529 Contributions</t>
  </si>
  <si>
    <t>Other Education</t>
  </si>
  <si>
    <t>For Allocation</t>
  </si>
  <si>
    <t>Budgeted Amount</t>
  </si>
  <si>
    <r>
      <rPr>
        <b/>
        <sz val="18"/>
        <rFont val="Arial"/>
        <family val="2"/>
      </rPr>
      <t>Cash Flow</t>
    </r>
    <r>
      <rPr>
        <b/>
        <sz val="18"/>
        <rFont val="Arial"/>
        <family val="2"/>
      </rPr>
      <t xml:space="preserve"> Worksheet for Total Expenses</t>
    </r>
  </si>
  <si>
    <r>
      <rPr>
        <b/>
        <sz val="18"/>
        <rFont val="Arial"/>
        <family val="2"/>
      </rPr>
      <t>Cash Flow</t>
    </r>
    <r>
      <rPr>
        <b/>
        <sz val="18"/>
        <rFont val="Arial"/>
        <family val="2"/>
      </rPr>
      <t xml:space="preserve"> Worksheet for Income</t>
    </r>
  </si>
  <si>
    <t>Cash Flow Worksheet for Recurring Expenses</t>
  </si>
  <si>
    <t>Expense type</t>
  </si>
  <si>
    <t xml:space="preserve">1.  Giving </t>
  </si>
  <si>
    <t xml:space="preserve">     Church (tithe)</t>
  </si>
  <si>
    <t xml:space="preserve">     Public transportation/parking</t>
  </si>
  <si>
    <t xml:space="preserve">     Mortgage/rent payment</t>
  </si>
  <si>
    <t xml:space="preserve">     Second mortgage/home equity</t>
  </si>
  <si>
    <t xml:space="preserve">        Gas/electric</t>
  </si>
  <si>
    <t xml:space="preserve">        Cell phone/telephone</t>
  </si>
  <si>
    <t>4.  Pleasure/leisure</t>
  </si>
  <si>
    <t xml:space="preserve">        Eating out</t>
  </si>
  <si>
    <t xml:space="preserve">        Movies/events/entertainment</t>
  </si>
  <si>
    <t xml:space="preserve">        Media rental/expense</t>
  </si>
  <si>
    <t>6.  Health care/hygiene</t>
  </si>
  <si>
    <t xml:space="preserve">     Medical/dental/vision</t>
  </si>
  <si>
    <t xml:space="preserve">     Laundry/dry cleaning</t>
  </si>
  <si>
    <t xml:space="preserve">     Childcare/daycare</t>
  </si>
  <si>
    <r>
      <t xml:space="preserve">     </t>
    </r>
    <r>
      <rPr>
        <sz val="8"/>
        <rFont val="Arial"/>
        <family val="2"/>
      </rPr>
      <t>Other</t>
    </r>
  </si>
  <si>
    <t xml:space="preserve">     Tuition/fees</t>
  </si>
  <si>
    <t xml:space="preserve">     Extra-curricular activities</t>
  </si>
  <si>
    <t xml:space="preserve">     Student loans</t>
  </si>
  <si>
    <t>9.  Consumer debt obligations</t>
  </si>
  <si>
    <t xml:space="preserve">     Credit card</t>
  </si>
  <si>
    <t xml:space="preserve">     Personal loans</t>
  </si>
  <si>
    <t xml:space="preserve">     Other </t>
  </si>
  <si>
    <t>Total recurring expenses</t>
  </si>
  <si>
    <t>Subtotal (Items 5 - 9)</t>
  </si>
  <si>
    <t>Cash Flow Worksheet for Intermittent Expenses</t>
  </si>
  <si>
    <t>Intermittent expenses</t>
  </si>
  <si>
    <t xml:space="preserve">     Gifts/presents</t>
  </si>
  <si>
    <t xml:space="preserve">     Other gifting</t>
  </si>
  <si>
    <t>Total giving</t>
  </si>
  <si>
    <t xml:space="preserve">     Car repair/maintenance</t>
  </si>
  <si>
    <t xml:space="preserve">     Car replacement</t>
  </si>
  <si>
    <t xml:space="preserve">     Car insurance</t>
  </si>
  <si>
    <t xml:space="preserve">     Car registration</t>
  </si>
  <si>
    <t xml:space="preserve">     Home repair/maintenance</t>
  </si>
  <si>
    <t xml:space="preserve">     Home improvements</t>
  </si>
  <si>
    <t xml:space="preserve">     Real estate taxes</t>
  </si>
  <si>
    <t xml:space="preserve">     Furniture replacement</t>
  </si>
  <si>
    <t xml:space="preserve">     Home technology replacement</t>
  </si>
  <si>
    <t xml:space="preserve">     Home appliance replacement</t>
  </si>
  <si>
    <t xml:space="preserve">     Pet expense</t>
  </si>
  <si>
    <t>Total home</t>
  </si>
  <si>
    <t>Total pleasure/leisure</t>
  </si>
  <si>
    <t xml:space="preserve">     Life insurance</t>
  </si>
  <si>
    <t xml:space="preserve">     Long-term care</t>
  </si>
  <si>
    <t xml:space="preserve">     Umbrella (liability)</t>
  </si>
  <si>
    <t>Total insurance</t>
  </si>
  <si>
    <t>Total auto</t>
  </si>
  <si>
    <t xml:space="preserve">     Medical/dental/vision </t>
  </si>
  <si>
    <t xml:space="preserve">     HSA contributions</t>
  </si>
  <si>
    <t>Total health</t>
  </si>
  <si>
    <t xml:space="preserve">     Adult clothing</t>
  </si>
  <si>
    <t xml:space="preserve">     Children's clothing</t>
  </si>
  <si>
    <t xml:space="preserve">     Income tax estimates</t>
  </si>
  <si>
    <t xml:space="preserve">     Professional services</t>
  </si>
  <si>
    <t>Total personal</t>
  </si>
  <si>
    <t xml:space="preserve">     529 or other contributions</t>
  </si>
  <si>
    <t>Total education</t>
  </si>
  <si>
    <t>Total monthly required savings</t>
  </si>
  <si>
    <t>Total annual intermittent savings</t>
  </si>
  <si>
    <t xml:space="preserve">     Intermittent giving expense</t>
  </si>
  <si>
    <t xml:space="preserve">     Intermittent auto expense</t>
  </si>
  <si>
    <t xml:space="preserve">     Intermittent home expense</t>
  </si>
  <si>
    <t>4.  Pleasure/leisure  (5 - 10%)</t>
  </si>
  <si>
    <t xml:space="preserve">      Eating out</t>
  </si>
  <si>
    <t xml:space="preserve">      Movies/events/entertainment</t>
  </si>
  <si>
    <t xml:space="preserve">      Media rental/expense</t>
  </si>
  <si>
    <t xml:space="preserve">      Intermittent pleasure expense</t>
  </si>
  <si>
    <t xml:space="preserve">     Intermittent insurance expense</t>
  </si>
  <si>
    <t>6.  Healthcare/hygiene (0-10%)</t>
  </si>
  <si>
    <t xml:space="preserve">     Intermittent healthcare expense</t>
  </si>
  <si>
    <t xml:space="preserve">     Intermittent personal expense</t>
  </si>
  <si>
    <t xml:space="preserve">     Intermittent education expense</t>
  </si>
  <si>
    <t>9.  Consumer debt obligations (0-10%)</t>
  </si>
  <si>
    <r>
      <t xml:space="preserve">     </t>
    </r>
    <r>
      <rPr>
        <sz val="8"/>
        <rFont val="Arial"/>
        <family val="2"/>
      </rPr>
      <t xml:space="preserve">Other </t>
    </r>
  </si>
  <si>
    <t>Subtotal (Items 9 - 9)</t>
  </si>
  <si>
    <t>PES.2140173 (06/2019)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</si>
</sst>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%"/>
    <numFmt numFmtId="166" formatCode="&quot;$&quot;#,##0"/>
    <numFmt numFmtId="167" formatCode="[$-409]dddd\,\ mmmm\ dd\,\ yyyy"/>
    <numFmt numFmtId="168" formatCode="m/d/yy;@"/>
  </numFmts>
  <fonts count="49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8"/>
      <name val="Arial"/>
      <family val="2"/>
    </font>
    <font>
      <sz val="10"/>
      <color indexed="8"/>
      <name val="Calibri"/>
      <family val="2"/>
    </font>
    <font>
      <sz val="6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4" fillId="0" borderId="0" xfId="0" applyNumberFormat="1" applyFont="1" applyBorder="1" applyAlignment="1">
      <alignment/>
    </xf>
    <xf numFmtId="44" fontId="2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2" fillId="33" borderId="13" xfId="0" applyNumberFormat="1" applyFont="1" applyFill="1" applyBorder="1" applyAlignment="1">
      <alignment/>
    </xf>
    <xf numFmtId="1" fontId="2" fillId="33" borderId="14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0" fillId="0" borderId="13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44" fontId="2" fillId="34" borderId="13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5" fontId="2" fillId="0" borderId="0" xfId="57" applyNumberFormat="1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165" fontId="7" fillId="0" borderId="0" xfId="57" applyNumberFormat="1" applyFont="1" applyFill="1" applyAlignment="1">
      <alignment horizontal="center"/>
    </xf>
    <xf numFmtId="1" fontId="2" fillId="33" borderId="0" xfId="0" applyNumberFormat="1" applyFont="1" applyFill="1" applyBorder="1" applyAlignment="1">
      <alignment/>
    </xf>
    <xf numFmtId="6" fontId="2" fillId="34" borderId="13" xfId="0" applyNumberFormat="1" applyFont="1" applyFill="1" applyBorder="1" applyAlignment="1">
      <alignment/>
    </xf>
    <xf numFmtId="6" fontId="2" fillId="34" borderId="14" xfId="0" applyNumberFormat="1" applyFont="1" applyFill="1" applyBorder="1" applyAlignment="1">
      <alignment/>
    </xf>
    <xf numFmtId="1" fontId="2" fillId="18" borderId="14" xfId="0" applyNumberFormat="1" applyFont="1" applyFill="1" applyBorder="1" applyAlignment="1">
      <alignment/>
    </xf>
    <xf numFmtId="9" fontId="2" fillId="0" borderId="0" xfId="57" applyNumberFormat="1" applyFont="1" applyFill="1" applyAlignment="1">
      <alignment/>
    </xf>
    <xf numFmtId="166" fontId="0" fillId="0" borderId="0" xfId="0" applyNumberFormat="1" applyAlignment="1">
      <alignment/>
    </xf>
    <xf numFmtId="166" fontId="8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13" xfId="0" applyNumberFormat="1" applyFont="1" applyBorder="1" applyAlignment="1">
      <alignment/>
    </xf>
    <xf numFmtId="166" fontId="2" fillId="0" borderId="0" xfId="57" applyNumberFormat="1" applyFont="1" applyFill="1" applyAlignment="1">
      <alignment/>
    </xf>
    <xf numFmtId="166" fontId="3" fillId="0" borderId="0" xfId="0" applyNumberFormat="1" applyFont="1" applyAlignment="1">
      <alignment/>
    </xf>
    <xf numFmtId="166" fontId="2" fillId="0" borderId="13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6" fontId="8" fillId="0" borderId="0" xfId="57" applyNumberFormat="1" applyFont="1" applyFill="1" applyAlignment="1">
      <alignment horizontal="center"/>
    </xf>
    <xf numFmtId="166" fontId="2" fillId="33" borderId="13" xfId="0" applyNumberFormat="1" applyFont="1" applyFill="1" applyBorder="1" applyAlignment="1">
      <alignment/>
    </xf>
    <xf numFmtId="166" fontId="2" fillId="33" borderId="14" xfId="0" applyNumberFormat="1" applyFont="1" applyFill="1" applyBorder="1" applyAlignment="1">
      <alignment/>
    </xf>
    <xf numFmtId="166" fontId="2" fillId="0" borderId="0" xfId="0" applyNumberFormat="1" applyFont="1" applyFill="1" applyAlignment="1">
      <alignment/>
    </xf>
    <xf numFmtId="166" fontId="0" fillId="0" borderId="13" xfId="0" applyNumberFormat="1" applyFill="1" applyBorder="1" applyAlignment="1">
      <alignment/>
    </xf>
    <xf numFmtId="5" fontId="2" fillId="0" borderId="13" xfId="0" applyNumberFormat="1" applyFont="1" applyBorder="1" applyAlignment="1">
      <alignment/>
    </xf>
    <xf numFmtId="5" fontId="2" fillId="0" borderId="13" xfId="0" applyNumberFormat="1" applyFont="1" applyFill="1" applyBorder="1" applyAlignment="1">
      <alignment/>
    </xf>
    <xf numFmtId="5" fontId="3" fillId="0" borderId="18" xfId="0" applyNumberFormat="1" applyFont="1" applyBorder="1" applyAlignment="1">
      <alignment/>
    </xf>
    <xf numFmtId="5" fontId="3" fillId="35" borderId="19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65" fontId="7" fillId="0" borderId="0" xfId="57" applyNumberFormat="1" applyFont="1" applyFill="1" applyAlignment="1">
      <alignment horizontal="center" vertical="center"/>
    </xf>
    <xf numFmtId="4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left" vertical="center" wrapText="1"/>
    </xf>
    <xf numFmtId="6" fontId="0" fillId="0" borderId="0" xfId="0" applyNumberFormat="1" applyAlignment="1">
      <alignment horizontal="center"/>
    </xf>
    <xf numFmtId="168" fontId="0" fillId="17" borderId="0" xfId="0" applyNumberFormat="1" applyFill="1" applyAlignment="1">
      <alignment/>
    </xf>
    <xf numFmtId="6" fontId="0" fillId="17" borderId="0" xfId="0" applyNumberFormat="1" applyFill="1" applyAlignment="1">
      <alignment/>
    </xf>
    <xf numFmtId="38" fontId="0" fillId="17" borderId="20" xfId="0" applyNumberFormat="1" applyFont="1" applyFill="1" applyBorder="1" applyAlignment="1">
      <alignment/>
    </xf>
    <xf numFmtId="6" fontId="0" fillId="0" borderId="20" xfId="0" applyNumberFormat="1" applyBorder="1" applyAlignment="1">
      <alignment/>
    </xf>
    <xf numFmtId="38" fontId="0" fillId="0" borderId="20" xfId="0" applyNumberFormat="1" applyBorder="1" applyAlignment="1">
      <alignment/>
    </xf>
    <xf numFmtId="168" fontId="0" fillId="0" borderId="15" xfId="0" applyNumberFormat="1" applyBorder="1" applyAlignment="1">
      <alignment/>
    </xf>
    <xf numFmtId="6" fontId="0" fillId="0" borderId="15" xfId="0" applyNumberFormat="1" applyBorder="1" applyAlignment="1">
      <alignment/>
    </xf>
    <xf numFmtId="6" fontId="0" fillId="0" borderId="21" xfId="0" applyNumberFormat="1" applyBorder="1" applyAlignment="1">
      <alignment/>
    </xf>
    <xf numFmtId="6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168" fontId="0" fillId="7" borderId="22" xfId="0" applyNumberFormat="1" applyFill="1" applyBorder="1" applyAlignment="1">
      <alignment horizontal="left" vertical="center" wrapText="1"/>
    </xf>
    <xf numFmtId="6" fontId="0" fillId="7" borderId="22" xfId="0" applyNumberFormat="1" applyFill="1" applyBorder="1" applyAlignment="1">
      <alignment horizontal="left" vertical="center" wrapText="1"/>
    </xf>
    <xf numFmtId="6" fontId="0" fillId="12" borderId="22" xfId="0" applyNumberFormat="1" applyFont="1" applyFill="1" applyBorder="1" applyAlignment="1">
      <alignment horizontal="left" vertical="center" wrapText="1"/>
    </xf>
    <xf numFmtId="0" fontId="0" fillId="12" borderId="22" xfId="0" applyFont="1" applyFill="1" applyBorder="1" applyAlignment="1">
      <alignment horizontal="left" vertical="center" wrapText="1"/>
    </xf>
    <xf numFmtId="38" fontId="0" fillId="7" borderId="22" xfId="0" applyNumberFormat="1" applyFill="1" applyBorder="1" applyAlignment="1">
      <alignment horizontal="center" vertical="center" wrapText="1"/>
    </xf>
    <xf numFmtId="6" fontId="0" fillId="17" borderId="22" xfId="0" applyNumberFormat="1" applyFill="1" applyBorder="1" applyAlignment="1">
      <alignment horizontal="center"/>
    </xf>
    <xf numFmtId="6" fontId="0" fillId="17" borderId="22" xfId="0" applyNumberFormat="1" applyFill="1" applyBorder="1" applyAlignment="1">
      <alignment/>
    </xf>
    <xf numFmtId="166" fontId="7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4" fontId="3" fillId="0" borderId="2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Expense Breakdown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5"/>
          <c:y val="0.14125"/>
          <c:w val="0.85325"/>
          <c:h val="0.78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Breakdown!$A$80:$A$88</c:f>
              <c:strCache/>
            </c:strRef>
          </c:cat>
          <c:val>
            <c:numRef>
              <c:f>(Total!$B$5,Total!$B$10,Total!$B$17,Total!$B$30,Total!$F$5,Total!$F$13,Total!$F$21,Total!$F$32,Total!$F$38)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114300</xdr:rowOff>
    </xdr:from>
    <xdr:to>
      <xdr:col>7</xdr:col>
      <xdr:colOff>200025</xdr:colOff>
      <xdr:row>1</xdr:row>
      <xdr:rowOff>180975</xdr:rowOff>
    </xdr:to>
    <xdr:pic>
      <xdr:nvPicPr>
        <xdr:cNvPr id="1" name="Picture 1" descr="Everence_H_black smalle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14300"/>
          <a:ext cx="1371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28575</xdr:rowOff>
    </xdr:from>
    <xdr:to>
      <xdr:col>9</xdr:col>
      <xdr:colOff>247650</xdr:colOff>
      <xdr:row>1</xdr:row>
      <xdr:rowOff>95250</xdr:rowOff>
    </xdr:to>
    <xdr:pic>
      <xdr:nvPicPr>
        <xdr:cNvPr id="1" name="Picture 1" descr="Everence_H_black smalle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8575"/>
          <a:ext cx="1209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28575</xdr:rowOff>
    </xdr:from>
    <xdr:to>
      <xdr:col>9</xdr:col>
      <xdr:colOff>352425</xdr:colOff>
      <xdr:row>1</xdr:row>
      <xdr:rowOff>95250</xdr:rowOff>
    </xdr:to>
    <xdr:pic>
      <xdr:nvPicPr>
        <xdr:cNvPr id="1" name="Picture 1" descr="Everence_H_black smalle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28575"/>
          <a:ext cx="1209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9525</xdr:rowOff>
    </xdr:from>
    <xdr:to>
      <xdr:col>8</xdr:col>
      <xdr:colOff>114300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9525"/>
          <a:ext cx="1666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14</xdr:col>
      <xdr:colOff>9525</xdr:colOff>
      <xdr:row>36</xdr:row>
      <xdr:rowOff>28575</xdr:rowOff>
    </xdr:to>
    <xdr:graphicFrame>
      <xdr:nvGraphicFramePr>
        <xdr:cNvPr id="1" name="Chart 2"/>
        <xdr:cNvGraphicFramePr/>
      </xdr:nvGraphicFramePr>
      <xdr:xfrm>
        <a:off x="19050" y="9525"/>
        <a:ext cx="82581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150" zoomScaleNormal="150" zoomScalePageLayoutView="0" workbookViewId="0" topLeftCell="A10">
      <selection activeCell="A55" sqref="A55"/>
    </sheetView>
  </sheetViews>
  <sheetFormatPr defaultColWidth="8.8515625" defaultRowHeight="12.75"/>
  <cols>
    <col min="1" max="1" width="22.28125" style="0" customWidth="1"/>
    <col min="2" max="2" width="8.8515625" style="0" customWidth="1"/>
    <col min="3" max="3" width="10.00390625" style="0" customWidth="1"/>
  </cols>
  <sheetData>
    <row r="1" spans="1:7" ht="23.25">
      <c r="A1" s="95" t="s">
        <v>124</v>
      </c>
      <c r="B1" s="26"/>
      <c r="C1" s="8"/>
      <c r="F1" s="20"/>
      <c r="G1" s="8"/>
    </row>
    <row r="2" spans="1:7" ht="23.25">
      <c r="A2" s="93"/>
      <c r="B2" s="26"/>
      <c r="C2" s="8"/>
      <c r="F2" s="20"/>
      <c r="G2" s="8"/>
    </row>
    <row r="3" spans="1:7" ht="12.75">
      <c r="A3" s="32"/>
      <c r="B3" s="26"/>
      <c r="C3" s="8"/>
      <c r="E3" s="31"/>
      <c r="F3" s="20"/>
      <c r="G3" s="28"/>
    </row>
    <row r="4" spans="1:7" ht="12.75">
      <c r="A4" s="2" t="s">
        <v>21</v>
      </c>
      <c r="B4" s="24"/>
      <c r="C4" s="24"/>
      <c r="D4" s="7"/>
      <c r="F4" s="20"/>
      <c r="G4" s="8"/>
    </row>
    <row r="5" spans="1:7" ht="12.75">
      <c r="A5" s="1" t="s">
        <v>0</v>
      </c>
      <c r="B5" s="35">
        <v>5000</v>
      </c>
      <c r="C5" s="7"/>
      <c r="D5" s="7"/>
      <c r="F5" s="20"/>
      <c r="G5" s="8"/>
    </row>
    <row r="6" spans="1:7" ht="12.75">
      <c r="A6" s="1" t="s">
        <v>1</v>
      </c>
      <c r="B6" s="36">
        <v>1000</v>
      </c>
      <c r="C6" s="7"/>
      <c r="D6" s="7"/>
      <c r="F6" s="20"/>
      <c r="G6" s="8"/>
    </row>
    <row r="7" spans="1:7" ht="12.75">
      <c r="A7" s="1" t="s">
        <v>2</v>
      </c>
      <c r="B7" s="36"/>
      <c r="C7" s="7"/>
      <c r="D7" s="7"/>
      <c r="F7" s="20"/>
      <c r="G7" s="8"/>
    </row>
    <row r="8" spans="1:7" ht="12.75">
      <c r="A8" s="1" t="s">
        <v>2</v>
      </c>
      <c r="B8" s="36"/>
      <c r="C8" s="7"/>
      <c r="D8" s="7"/>
      <c r="F8" s="20"/>
      <c r="G8" s="8"/>
    </row>
    <row r="9" spans="1:7" ht="12.75">
      <c r="A9" s="2" t="s">
        <v>13</v>
      </c>
      <c r="B9" s="24"/>
      <c r="C9" s="27">
        <f>SUM(B5:B8)</f>
        <v>6000</v>
      </c>
      <c r="D9" s="8"/>
      <c r="F9" s="20"/>
      <c r="G9" s="8"/>
    </row>
    <row r="10" spans="2:7" ht="12.75">
      <c r="B10" s="26"/>
      <c r="C10" s="8"/>
      <c r="F10" s="20"/>
      <c r="G10" s="8"/>
    </row>
    <row r="55" ht="12.75">
      <c r="A55" s="96">
        <v>2140173</v>
      </c>
    </row>
  </sheetData>
  <sheetProtection/>
  <printOptions/>
  <pageMargins left="0.7" right="0.7" top="0.75" bottom="0.75" header="0.3" footer="0.3"/>
  <pageSetup fitToHeight="1" fitToWidth="1" orientation="portrait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="150" zoomScaleNormal="150" zoomScalePageLayoutView="0" workbookViewId="0" topLeftCell="A16">
      <selection activeCell="B55" sqref="B55"/>
    </sheetView>
  </sheetViews>
  <sheetFormatPr defaultColWidth="8.8515625" defaultRowHeight="12.75"/>
  <cols>
    <col min="1" max="1" width="10.7109375" style="67" bestFit="1" customWidth="1"/>
    <col min="2" max="2" width="24.140625" style="0" bestFit="1" customWidth="1"/>
    <col min="3" max="3" width="6.28125" style="26" bestFit="1" customWidth="1"/>
    <col min="4" max="4" width="8.28125" style="39" bestFit="1" customWidth="1"/>
    <col min="5" max="5" width="4.28125" style="0" customWidth="1"/>
    <col min="6" max="6" width="10.7109375" style="67" bestFit="1" customWidth="1"/>
    <col min="7" max="7" width="22.421875" style="0" bestFit="1" customWidth="1"/>
    <col min="8" max="8" width="6.28125" style="20" bestFit="1" customWidth="1"/>
    <col min="9" max="9" width="8.28125" style="39" customWidth="1"/>
    <col min="10" max="10" width="4.7109375" style="0" customWidth="1"/>
  </cols>
  <sheetData>
    <row r="1" spans="1:9" ht="23.25">
      <c r="A1" s="98" t="s">
        <v>125</v>
      </c>
      <c r="B1" s="98"/>
      <c r="C1" s="98"/>
      <c r="D1" s="98"/>
      <c r="E1" s="98"/>
      <c r="F1" s="98"/>
      <c r="G1" s="98"/>
      <c r="H1" s="98"/>
      <c r="I1" s="98"/>
    </row>
    <row r="2" spans="2:7" ht="12.75">
      <c r="B2" s="32"/>
      <c r="G2" s="31"/>
    </row>
    <row r="3" spans="2:8" ht="12.75">
      <c r="B3" s="1"/>
      <c r="C3" s="24"/>
      <c r="G3" s="3"/>
      <c r="H3" s="17"/>
    </row>
    <row r="4" spans="1:9" s="58" customFormat="1" ht="12.75">
      <c r="A4" s="57" t="s">
        <v>126</v>
      </c>
      <c r="B4" s="57" t="s">
        <v>62</v>
      </c>
      <c r="C4" s="33" t="s">
        <v>44</v>
      </c>
      <c r="D4" s="90" t="s">
        <v>20</v>
      </c>
      <c r="F4" s="57" t="s">
        <v>68</v>
      </c>
      <c r="G4" s="57" t="s">
        <v>65</v>
      </c>
      <c r="H4" s="61" t="s">
        <v>44</v>
      </c>
      <c r="I4" s="90" t="s">
        <v>20</v>
      </c>
    </row>
    <row r="5" spans="2:9" ht="12.75">
      <c r="B5" s="2" t="s">
        <v>127</v>
      </c>
      <c r="C5" s="29"/>
      <c r="D5" s="42">
        <f>SUM(C6:C7)</f>
        <v>0</v>
      </c>
      <c r="G5" s="2" t="s">
        <v>35</v>
      </c>
      <c r="H5" s="29"/>
      <c r="I5" s="42">
        <f>SUM(H6:H10)</f>
        <v>0</v>
      </c>
    </row>
    <row r="6" spans="1:9" ht="12.75">
      <c r="A6" s="68"/>
      <c r="B6" s="1" t="s">
        <v>128</v>
      </c>
      <c r="C6" s="12"/>
      <c r="D6" s="41"/>
      <c r="F6" s="68"/>
      <c r="G6" s="1" t="s">
        <v>8</v>
      </c>
      <c r="H6" s="14"/>
      <c r="I6" s="41"/>
    </row>
    <row r="7" spans="1:9" ht="12.75">
      <c r="A7" s="68"/>
      <c r="B7" s="1" t="s">
        <v>16</v>
      </c>
      <c r="C7" s="13"/>
      <c r="D7" s="41"/>
      <c r="F7" s="68"/>
      <c r="G7" s="1" t="s">
        <v>22</v>
      </c>
      <c r="H7" s="15"/>
      <c r="I7" s="41"/>
    </row>
    <row r="8" spans="2:9" ht="12.75">
      <c r="B8" s="1"/>
      <c r="C8" s="24"/>
      <c r="D8" s="41"/>
      <c r="F8" s="68"/>
      <c r="G8" s="1" t="s">
        <v>9</v>
      </c>
      <c r="H8" s="15"/>
      <c r="I8" s="41"/>
    </row>
    <row r="9" spans="2:9" ht="12.75">
      <c r="B9" s="2" t="s">
        <v>63</v>
      </c>
      <c r="C9" s="29"/>
      <c r="D9" s="42">
        <f>SUM(C10:C13)</f>
        <v>0</v>
      </c>
      <c r="F9" s="68"/>
      <c r="G9" s="1" t="s">
        <v>19</v>
      </c>
      <c r="H9" s="15"/>
      <c r="I9" s="91"/>
    </row>
    <row r="10" spans="1:9" ht="12.75">
      <c r="A10" s="68"/>
      <c r="B10" s="1" t="s">
        <v>46</v>
      </c>
      <c r="C10" s="12"/>
      <c r="D10" s="41"/>
      <c r="F10" s="68"/>
      <c r="G10" s="1" t="s">
        <v>10</v>
      </c>
      <c r="H10" s="14"/>
      <c r="I10" s="41"/>
    </row>
    <row r="11" spans="1:4" ht="12.75">
      <c r="A11" s="68"/>
      <c r="B11" s="1" t="s">
        <v>46</v>
      </c>
      <c r="C11" s="13"/>
      <c r="D11" s="41"/>
    </row>
    <row r="12" spans="1:9" ht="12.75">
      <c r="A12" s="68"/>
      <c r="B12" s="1" t="s">
        <v>129</v>
      </c>
      <c r="C12" s="13"/>
      <c r="D12" s="41"/>
      <c r="G12" s="2" t="s">
        <v>138</v>
      </c>
      <c r="H12" s="29"/>
      <c r="I12" s="42">
        <f>SUM(H13:H18)</f>
        <v>0</v>
      </c>
    </row>
    <row r="13" spans="1:9" ht="12.75">
      <c r="A13" s="68"/>
      <c r="B13" s="1" t="s">
        <v>47</v>
      </c>
      <c r="C13" s="13"/>
      <c r="D13" s="41"/>
      <c r="F13" s="68"/>
      <c r="G13" s="1" t="s">
        <v>139</v>
      </c>
      <c r="H13" s="14"/>
      <c r="I13" s="41"/>
    </row>
    <row r="14" spans="2:9" ht="12.75">
      <c r="B14" s="1"/>
      <c r="C14" s="24"/>
      <c r="D14" s="41"/>
      <c r="F14" s="68"/>
      <c r="G14" s="1" t="s">
        <v>37</v>
      </c>
      <c r="H14" s="15"/>
      <c r="I14" s="41"/>
    </row>
    <row r="15" spans="2:9" ht="12.75">
      <c r="B15" s="2" t="s">
        <v>64</v>
      </c>
      <c r="C15" s="29"/>
      <c r="D15" s="42">
        <f>SUM(C16:C25)</f>
        <v>0</v>
      </c>
      <c r="F15" s="68"/>
      <c r="G15" s="1" t="s">
        <v>61</v>
      </c>
      <c r="H15" s="15"/>
      <c r="I15" s="41"/>
    </row>
    <row r="16" spans="1:9" ht="12.75">
      <c r="A16" s="68"/>
      <c r="B16" s="1" t="s">
        <v>130</v>
      </c>
      <c r="C16" s="12"/>
      <c r="D16" s="41"/>
      <c r="F16" s="68"/>
      <c r="G16" s="1" t="s">
        <v>51</v>
      </c>
      <c r="H16" s="15"/>
      <c r="I16" s="92"/>
    </row>
    <row r="17" spans="1:9" ht="12.75">
      <c r="A17" s="68"/>
      <c r="B17" s="1" t="s">
        <v>131</v>
      </c>
      <c r="C17" s="34"/>
      <c r="D17" s="41"/>
      <c r="F17" s="68"/>
      <c r="G17" s="1" t="s">
        <v>52</v>
      </c>
      <c r="H17" s="14"/>
      <c r="I17" s="41"/>
    </row>
    <row r="18" spans="1:9" ht="12.75">
      <c r="A18" s="68"/>
      <c r="B18" s="1" t="s">
        <v>3</v>
      </c>
      <c r="C18" s="24"/>
      <c r="D18" s="41"/>
      <c r="H18" s="7"/>
      <c r="I18" s="41"/>
    </row>
    <row r="19" spans="1:9" ht="12.75">
      <c r="A19" s="68"/>
      <c r="B19" s="1" t="s">
        <v>132</v>
      </c>
      <c r="C19" s="12"/>
      <c r="D19" s="41"/>
      <c r="G19" s="2" t="s">
        <v>39</v>
      </c>
      <c r="H19" s="29"/>
      <c r="I19" s="42">
        <f>SUM(H20:H27)</f>
        <v>0</v>
      </c>
    </row>
    <row r="20" spans="1:9" ht="12.75">
      <c r="A20" s="68"/>
      <c r="B20" s="1" t="s">
        <v>4</v>
      </c>
      <c r="C20" s="13"/>
      <c r="D20" s="41"/>
      <c r="F20" s="68"/>
      <c r="G20" s="1" t="s">
        <v>11</v>
      </c>
      <c r="H20" s="14"/>
      <c r="I20" s="41"/>
    </row>
    <row r="21" spans="1:9" ht="12.75">
      <c r="A21" s="68"/>
      <c r="B21" s="1" t="s">
        <v>5</v>
      </c>
      <c r="C21" s="13"/>
      <c r="D21" s="41"/>
      <c r="F21" s="68"/>
      <c r="G21" s="1" t="s">
        <v>140</v>
      </c>
      <c r="H21" s="15"/>
      <c r="I21" s="41"/>
    </row>
    <row r="22" spans="1:9" ht="12.75">
      <c r="A22" s="68"/>
      <c r="B22" s="1" t="s">
        <v>133</v>
      </c>
      <c r="C22" s="13"/>
      <c r="D22" s="41"/>
      <c r="F22" s="68"/>
      <c r="G22" s="1" t="s">
        <v>33</v>
      </c>
      <c r="H22" s="14"/>
      <c r="I22" s="41"/>
    </row>
    <row r="23" spans="1:9" ht="12.75">
      <c r="A23" s="68"/>
      <c r="B23" s="1" t="s">
        <v>49</v>
      </c>
      <c r="C23" s="13"/>
      <c r="D23" s="41"/>
      <c r="F23" s="68"/>
      <c r="G23" s="1" t="s">
        <v>141</v>
      </c>
      <c r="H23" s="15"/>
      <c r="I23" s="92"/>
    </row>
    <row r="24" spans="1:9" ht="12.75">
      <c r="A24" s="68"/>
      <c r="B24" s="1" t="s">
        <v>6</v>
      </c>
      <c r="C24" s="13"/>
      <c r="D24" s="41"/>
      <c r="F24" s="68"/>
      <c r="G24" s="1" t="s">
        <v>53</v>
      </c>
      <c r="H24" s="15"/>
      <c r="I24" s="41"/>
    </row>
    <row r="25" spans="1:9" ht="12.75">
      <c r="A25" s="68"/>
      <c r="B25" s="1" t="s">
        <v>52</v>
      </c>
      <c r="C25" s="13"/>
      <c r="D25" s="41"/>
      <c r="F25" s="68"/>
      <c r="G25" s="1" t="s">
        <v>54</v>
      </c>
      <c r="H25" s="15"/>
      <c r="I25" s="41"/>
    </row>
    <row r="26" spans="4:9" ht="12.75">
      <c r="D26" s="41"/>
      <c r="F26" s="68"/>
      <c r="G26" s="1" t="s">
        <v>55</v>
      </c>
      <c r="H26" s="14"/>
      <c r="I26" s="41"/>
    </row>
    <row r="27" spans="2:9" ht="12.75">
      <c r="B27" s="1"/>
      <c r="C27" s="19"/>
      <c r="D27" s="41"/>
      <c r="F27" s="68"/>
      <c r="G27" s="2" t="s">
        <v>142</v>
      </c>
      <c r="H27" s="14"/>
      <c r="I27" s="41"/>
    </row>
    <row r="28" spans="2:4" ht="12.75">
      <c r="B28" s="2" t="s">
        <v>134</v>
      </c>
      <c r="C28" s="29"/>
      <c r="D28" s="42">
        <f>SUM(C29:C34)</f>
        <v>0</v>
      </c>
    </row>
    <row r="29" spans="1:9" ht="12.75">
      <c r="A29" s="68"/>
      <c r="B29" s="1" t="s">
        <v>135</v>
      </c>
      <c r="C29" s="14"/>
      <c r="D29" s="41"/>
      <c r="G29" s="2" t="s">
        <v>40</v>
      </c>
      <c r="H29" s="29"/>
      <c r="I29" s="42">
        <f>SUM(H30:H32)</f>
        <v>0</v>
      </c>
    </row>
    <row r="30" spans="1:9" ht="12.75">
      <c r="A30" s="68"/>
      <c r="B30" s="1" t="s">
        <v>136</v>
      </c>
      <c r="C30" s="15"/>
      <c r="D30" s="41"/>
      <c r="F30" s="68"/>
      <c r="G30" s="1" t="s">
        <v>143</v>
      </c>
      <c r="H30" s="14"/>
      <c r="I30" s="41"/>
    </row>
    <row r="31" spans="1:9" ht="12.75">
      <c r="A31" s="68"/>
      <c r="B31" s="1" t="s">
        <v>17</v>
      </c>
      <c r="C31" s="14"/>
      <c r="D31" s="41"/>
      <c r="F31" s="68"/>
      <c r="G31" s="1" t="s">
        <v>144</v>
      </c>
      <c r="H31" s="15"/>
      <c r="I31" s="41"/>
    </row>
    <row r="32" spans="1:9" ht="12.75">
      <c r="A32" s="68"/>
      <c r="B32" s="1" t="s">
        <v>12</v>
      </c>
      <c r="C32" s="16"/>
      <c r="D32" s="41"/>
      <c r="F32" s="68"/>
      <c r="G32" s="1" t="s">
        <v>145</v>
      </c>
      <c r="H32" s="14"/>
      <c r="I32" s="41"/>
    </row>
    <row r="33" spans="1:9" ht="12.75">
      <c r="A33" s="68"/>
      <c r="B33" s="1" t="s">
        <v>137</v>
      </c>
      <c r="C33" s="16"/>
      <c r="D33" s="41"/>
      <c r="I33" s="41"/>
    </row>
    <row r="34" spans="1:9" ht="12.75">
      <c r="A34" s="68"/>
      <c r="B34" s="1" t="s">
        <v>7</v>
      </c>
      <c r="C34" s="14"/>
      <c r="D34" s="41"/>
      <c r="G34" s="2" t="s">
        <v>146</v>
      </c>
      <c r="H34" s="29"/>
      <c r="I34" s="42">
        <f>SUM(H35:H39)</f>
        <v>0</v>
      </c>
    </row>
    <row r="35" spans="3:9" ht="12.75">
      <c r="C35" s="7"/>
      <c r="D35" s="41"/>
      <c r="F35" s="68"/>
      <c r="G35" s="1" t="s">
        <v>147</v>
      </c>
      <c r="H35" s="14"/>
      <c r="I35" s="41"/>
    </row>
    <row r="36" spans="6:9" ht="12.75">
      <c r="F36" s="68"/>
      <c r="G36" s="1" t="s">
        <v>147</v>
      </c>
      <c r="H36" s="15"/>
      <c r="I36" s="41"/>
    </row>
    <row r="37" spans="6:9" ht="12.75">
      <c r="F37" s="68"/>
      <c r="G37" s="1" t="s">
        <v>147</v>
      </c>
      <c r="H37" s="14"/>
      <c r="I37" s="41"/>
    </row>
    <row r="38" spans="6:9" ht="12.75">
      <c r="F38" s="68"/>
      <c r="G38" s="1" t="s">
        <v>148</v>
      </c>
      <c r="H38" s="15"/>
      <c r="I38" s="41"/>
    </row>
    <row r="39" spans="6:8" ht="12.75">
      <c r="F39" s="68"/>
      <c r="G39" s="1" t="s">
        <v>149</v>
      </c>
      <c r="H39" s="15"/>
    </row>
    <row r="41" spans="7:8" ht="12.75">
      <c r="G41" s="2"/>
      <c r="H41" s="29"/>
    </row>
    <row r="42" spans="2:7" ht="12.75">
      <c r="B42" s="1"/>
      <c r="C42" s="24"/>
      <c r="D42" s="41"/>
      <c r="G42" s="3"/>
    </row>
    <row r="43" spans="2:9" ht="12.75">
      <c r="B43" s="11" t="s">
        <v>41</v>
      </c>
      <c r="C43" s="25"/>
      <c r="D43" s="42">
        <f>SUM(D4:D35)</f>
        <v>0</v>
      </c>
      <c r="G43" s="11" t="s">
        <v>151</v>
      </c>
      <c r="H43" s="18"/>
      <c r="I43" s="42">
        <f>SUM(I4:I41)</f>
        <v>0</v>
      </c>
    </row>
    <row r="44" spans="2:9" ht="12.75">
      <c r="B44" s="1"/>
      <c r="G44" s="1"/>
      <c r="H44" s="17"/>
      <c r="I44" s="41"/>
    </row>
    <row r="45" spans="2:9" ht="12.75">
      <c r="B45" s="1"/>
      <c r="G45" s="2" t="s">
        <v>150</v>
      </c>
      <c r="H45" s="17"/>
      <c r="I45" s="45">
        <f>D43+I43</f>
        <v>0</v>
      </c>
    </row>
    <row r="46" spans="2:9" ht="12.75">
      <c r="B46" s="1"/>
      <c r="G46" s="1"/>
      <c r="H46" s="17"/>
      <c r="I46" s="41"/>
    </row>
    <row r="47" spans="2:8" ht="12.75">
      <c r="B47" s="1"/>
      <c r="H47"/>
    </row>
    <row r="48" spans="2:8" ht="12.75">
      <c r="B48" s="1"/>
      <c r="H48"/>
    </row>
    <row r="49" ht="12.75">
      <c r="H49"/>
    </row>
    <row r="51" ht="12.75">
      <c r="B51" s="1"/>
    </row>
    <row r="52" ht="12.75">
      <c r="B52" s="1"/>
    </row>
    <row r="53" ht="12.75">
      <c r="B53" s="1"/>
    </row>
    <row r="55" ht="12.75">
      <c r="B55" s="96">
        <v>2140173</v>
      </c>
    </row>
    <row r="79" spans="1:6" ht="12.75">
      <c r="A79" s="68" t="s">
        <v>67</v>
      </c>
      <c r="F79" s="68"/>
    </row>
    <row r="80" spans="1:6" ht="12.75">
      <c r="A80" s="68" t="s">
        <v>66</v>
      </c>
      <c r="F80" s="68"/>
    </row>
  </sheetData>
  <sheetProtection/>
  <mergeCells count="1">
    <mergeCell ref="A1:I1"/>
  </mergeCells>
  <dataValidations count="1">
    <dataValidation type="list" allowBlank="1" showInputMessage="1" showErrorMessage="1" sqref="A6:A7 F6:F10 F13:F17 F20:F27 F30:F32 F35:F39 A29:A34 A16:A25 A10:A13">
      <formula1>$A$79:$A$81</formula1>
    </dataValidation>
  </dataValidations>
  <printOptions/>
  <pageMargins left="0.19" right="0.23" top="0.75" bottom="0.43" header="0" footer="0.18"/>
  <pageSetup fitToHeight="1" fitToWidth="1" horizontalDpi="600" verticalDpi="600" orientation="portrait" scale="8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="150" zoomScaleNormal="150" zoomScalePageLayoutView="0" workbookViewId="0" topLeftCell="A9">
      <selection activeCell="B37" sqref="B37"/>
    </sheetView>
  </sheetViews>
  <sheetFormatPr defaultColWidth="8.8515625" defaultRowHeight="12.75"/>
  <cols>
    <col min="1" max="1" width="10.7109375" style="67" bestFit="1" customWidth="1"/>
    <col min="2" max="2" width="25.00390625" style="0" customWidth="1"/>
    <col min="3" max="3" width="6.140625" style="46" bestFit="1" customWidth="1"/>
    <col min="4" max="4" width="6.8515625" style="39" bestFit="1" customWidth="1"/>
    <col min="5" max="5" width="4.28125" style="0" customWidth="1"/>
    <col min="6" max="6" width="10.7109375" style="67" bestFit="1" customWidth="1"/>
    <col min="7" max="7" width="29.28125" style="0" customWidth="1"/>
    <col min="8" max="8" width="6.140625" style="46" bestFit="1" customWidth="1"/>
    <col min="9" max="9" width="6.8515625" style="39" bestFit="1" customWidth="1"/>
    <col min="10" max="10" width="6.8515625" style="0" customWidth="1"/>
  </cols>
  <sheetData>
    <row r="1" spans="1:9" ht="23.25">
      <c r="A1" s="99" t="s">
        <v>152</v>
      </c>
      <c r="B1" s="99"/>
      <c r="C1" s="99"/>
      <c r="D1" s="99"/>
      <c r="E1" s="99"/>
      <c r="F1" s="99"/>
      <c r="G1" s="99"/>
      <c r="H1" s="99"/>
      <c r="I1" s="99"/>
    </row>
    <row r="2" spans="1:7" ht="12.75">
      <c r="A2" s="97"/>
      <c r="B2" s="32"/>
      <c r="G2" s="31"/>
    </row>
    <row r="4" spans="1:9" ht="12.75">
      <c r="A4" s="57" t="s">
        <v>126</v>
      </c>
      <c r="B4" s="57" t="s">
        <v>153</v>
      </c>
      <c r="C4" s="47" t="s">
        <v>43</v>
      </c>
      <c r="D4" s="40" t="s">
        <v>44</v>
      </c>
      <c r="E4" s="60"/>
      <c r="F4" s="57" t="s">
        <v>126</v>
      </c>
      <c r="G4" s="57" t="s">
        <v>153</v>
      </c>
      <c r="H4" s="47" t="s">
        <v>43</v>
      </c>
      <c r="I4" s="40" t="s">
        <v>44</v>
      </c>
    </row>
    <row r="5" spans="2:9" ht="12.75">
      <c r="B5" s="2" t="s">
        <v>25</v>
      </c>
      <c r="G5" s="2" t="s">
        <v>35</v>
      </c>
      <c r="H5" s="43"/>
      <c r="I5" s="43"/>
    </row>
    <row r="6" spans="1:9" ht="12.75">
      <c r="A6" s="68"/>
      <c r="B6" s="1" t="s">
        <v>34</v>
      </c>
      <c r="C6" s="48"/>
      <c r="D6" s="41">
        <f aca="true" t="shared" si="0" ref="D6:D21">C6/12</f>
        <v>0</v>
      </c>
      <c r="F6" s="68"/>
      <c r="G6" s="1" t="s">
        <v>170</v>
      </c>
      <c r="H6" s="48"/>
      <c r="I6" s="41">
        <f>H6/12</f>
        <v>0</v>
      </c>
    </row>
    <row r="7" spans="1:9" ht="12.75">
      <c r="A7" s="68"/>
      <c r="B7" s="1" t="s">
        <v>154</v>
      </c>
      <c r="C7" s="48"/>
      <c r="D7" s="41">
        <f t="shared" si="0"/>
        <v>0</v>
      </c>
      <c r="F7" s="68"/>
      <c r="G7" s="1" t="s">
        <v>22</v>
      </c>
      <c r="H7" s="49"/>
      <c r="I7" s="41">
        <f>H7/12</f>
        <v>0</v>
      </c>
    </row>
    <row r="8" spans="1:9" ht="12.75">
      <c r="A8" s="68"/>
      <c r="B8" s="1" t="s">
        <v>155</v>
      </c>
      <c r="C8" s="49"/>
      <c r="D8" s="42">
        <f t="shared" si="0"/>
        <v>0</v>
      </c>
      <c r="F8" s="68"/>
      <c r="G8" s="1" t="s">
        <v>36</v>
      </c>
      <c r="H8" s="49"/>
      <c r="I8" s="41">
        <f>H8/12</f>
        <v>0</v>
      </c>
    </row>
    <row r="9" spans="2:9" ht="12.75">
      <c r="B9" s="2" t="s">
        <v>156</v>
      </c>
      <c r="C9" s="50"/>
      <c r="D9" s="41">
        <f>SUM(D6:D8)</f>
        <v>0</v>
      </c>
      <c r="F9" s="68"/>
      <c r="G9" s="1" t="s">
        <v>171</v>
      </c>
      <c r="H9" s="49"/>
      <c r="I9" s="41">
        <f>H9/12</f>
        <v>0</v>
      </c>
    </row>
    <row r="10" spans="2:9" ht="12.75">
      <c r="B10" s="1"/>
      <c r="C10" s="50"/>
      <c r="D10" s="41"/>
      <c r="G10" s="1" t="s">
        <v>172</v>
      </c>
      <c r="H10" s="49"/>
      <c r="I10" s="42">
        <f>H10/12</f>
        <v>0</v>
      </c>
    </row>
    <row r="11" spans="2:9" ht="12.75">
      <c r="B11" s="2" t="s">
        <v>26</v>
      </c>
      <c r="C11" s="43"/>
      <c r="D11" s="41"/>
      <c r="G11" s="2" t="s">
        <v>173</v>
      </c>
      <c r="H11" s="41"/>
      <c r="I11" s="41">
        <f>SUM(I6:I10)</f>
        <v>0</v>
      </c>
    </row>
    <row r="12" spans="1:9" ht="12.75">
      <c r="A12" s="68"/>
      <c r="B12" s="1" t="s">
        <v>157</v>
      </c>
      <c r="C12" s="48"/>
      <c r="D12" s="41">
        <f t="shared" si="0"/>
        <v>0</v>
      </c>
      <c r="G12" s="1"/>
      <c r="H12" s="50"/>
      <c r="I12" s="41"/>
    </row>
    <row r="13" spans="1:9" ht="12.75">
      <c r="A13" s="68"/>
      <c r="B13" s="1" t="s">
        <v>158</v>
      </c>
      <c r="C13" s="49"/>
      <c r="D13" s="41">
        <f t="shared" si="0"/>
        <v>0</v>
      </c>
      <c r="F13" s="68"/>
      <c r="G13" s="2" t="s">
        <v>38</v>
      </c>
      <c r="H13" s="43"/>
      <c r="I13" s="43"/>
    </row>
    <row r="14" spans="1:9" ht="12.75">
      <c r="A14" s="68"/>
      <c r="B14" s="1" t="s">
        <v>159</v>
      </c>
      <c r="C14" s="49"/>
      <c r="D14" s="41">
        <f t="shared" si="0"/>
        <v>0</v>
      </c>
      <c r="F14" s="68"/>
      <c r="G14" s="1" t="s">
        <v>175</v>
      </c>
      <c r="H14" s="48"/>
      <c r="I14" s="41">
        <f>H14/12</f>
        <v>0</v>
      </c>
    </row>
    <row r="15" spans="1:9" ht="12.75">
      <c r="A15" s="68"/>
      <c r="B15" s="1" t="s">
        <v>160</v>
      </c>
      <c r="C15" s="49"/>
      <c r="D15" s="41">
        <f t="shared" si="0"/>
        <v>0</v>
      </c>
      <c r="F15" s="68"/>
      <c r="G15" s="1" t="s">
        <v>176</v>
      </c>
      <c r="H15" s="49"/>
      <c r="I15" s="41">
        <f>H15/12</f>
        <v>0</v>
      </c>
    </row>
    <row r="16" spans="1:9" ht="12.75">
      <c r="A16" s="68"/>
      <c r="B16" s="1" t="s">
        <v>52</v>
      </c>
      <c r="C16" s="49"/>
      <c r="D16" s="42">
        <f t="shared" si="0"/>
        <v>0</v>
      </c>
      <c r="G16" s="1" t="s">
        <v>37</v>
      </c>
      <c r="H16" s="49"/>
      <c r="I16" s="42">
        <f>H16/12</f>
        <v>0</v>
      </c>
    </row>
    <row r="17" spans="2:9" ht="12.75">
      <c r="B17" s="2" t="s">
        <v>174</v>
      </c>
      <c r="C17" s="50"/>
      <c r="D17" s="41">
        <f>SUM(D12:D16)</f>
        <v>0</v>
      </c>
      <c r="G17" s="2" t="s">
        <v>177</v>
      </c>
      <c r="H17" s="41"/>
      <c r="I17" s="41">
        <f>SUM(I14:I16)</f>
        <v>0</v>
      </c>
    </row>
    <row r="18" spans="2:9" ht="12.75">
      <c r="B18" s="1"/>
      <c r="C18" s="50"/>
      <c r="D18" s="41"/>
      <c r="G18" s="1"/>
      <c r="H18" s="44"/>
      <c r="I18" s="44"/>
    </row>
    <row r="19" spans="2:9" ht="12.75">
      <c r="B19" s="2" t="s">
        <v>27</v>
      </c>
      <c r="C19" s="43"/>
      <c r="D19" s="41"/>
      <c r="F19" s="68"/>
      <c r="G19" s="2" t="s">
        <v>39</v>
      </c>
      <c r="H19" s="43"/>
      <c r="I19" s="43"/>
    </row>
    <row r="20" spans="1:9" ht="12.75">
      <c r="A20" s="68"/>
      <c r="B20" s="1" t="s">
        <v>161</v>
      </c>
      <c r="C20" s="48"/>
      <c r="D20" s="41">
        <f t="shared" si="0"/>
        <v>0</v>
      </c>
      <c r="F20" s="68"/>
      <c r="G20" s="1" t="s">
        <v>178</v>
      </c>
      <c r="H20" s="48"/>
      <c r="I20" s="41">
        <f aca="true" t="shared" si="1" ref="I20:I25">H20/12</f>
        <v>0</v>
      </c>
    </row>
    <row r="21" spans="1:9" ht="12.75">
      <c r="A21" s="68"/>
      <c r="B21" s="1" t="s">
        <v>162</v>
      </c>
      <c r="C21" s="48"/>
      <c r="D21" s="41">
        <f t="shared" si="0"/>
        <v>0</v>
      </c>
      <c r="F21" s="68"/>
      <c r="G21" s="1" t="s">
        <v>179</v>
      </c>
      <c r="H21" s="49"/>
      <c r="I21" s="41">
        <f t="shared" si="1"/>
        <v>0</v>
      </c>
    </row>
    <row r="22" spans="1:9" ht="12.75">
      <c r="A22" s="68"/>
      <c r="B22" s="1" t="s">
        <v>163</v>
      </c>
      <c r="C22" s="49"/>
      <c r="D22" s="41">
        <f aca="true" t="shared" si="2" ref="D22:D27">C22/12</f>
        <v>0</v>
      </c>
      <c r="F22" s="68"/>
      <c r="G22" s="1" t="s">
        <v>141</v>
      </c>
      <c r="H22" s="49"/>
      <c r="I22" s="41">
        <f t="shared" si="1"/>
        <v>0</v>
      </c>
    </row>
    <row r="23" spans="1:9" ht="12.75">
      <c r="A23" s="68"/>
      <c r="B23" s="1" t="s">
        <v>164</v>
      </c>
      <c r="C23" s="49"/>
      <c r="D23" s="41">
        <f t="shared" si="2"/>
        <v>0</v>
      </c>
      <c r="F23" s="68"/>
      <c r="G23" s="1" t="s">
        <v>180</v>
      </c>
      <c r="H23" s="49"/>
      <c r="I23" s="41">
        <f t="shared" si="1"/>
        <v>0</v>
      </c>
    </row>
    <row r="24" spans="1:9" ht="12.75">
      <c r="A24" s="68"/>
      <c r="B24" s="1" t="s">
        <v>165</v>
      </c>
      <c r="C24" s="49"/>
      <c r="D24" s="41">
        <f t="shared" si="2"/>
        <v>0</v>
      </c>
      <c r="F24" s="68"/>
      <c r="G24" s="1" t="s">
        <v>181</v>
      </c>
      <c r="H24" s="49"/>
      <c r="I24" s="41">
        <f t="shared" si="1"/>
        <v>0</v>
      </c>
    </row>
    <row r="25" spans="1:9" ht="12.75">
      <c r="A25" s="68"/>
      <c r="B25" s="1" t="s">
        <v>166</v>
      </c>
      <c r="C25" s="49"/>
      <c r="D25" s="41">
        <f t="shared" si="2"/>
        <v>0</v>
      </c>
      <c r="G25" s="1" t="s">
        <v>149</v>
      </c>
      <c r="H25" s="49"/>
      <c r="I25" s="42">
        <f t="shared" si="1"/>
        <v>0</v>
      </c>
    </row>
    <row r="26" spans="1:9" ht="12.75">
      <c r="A26" s="68"/>
      <c r="B26" s="1" t="s">
        <v>167</v>
      </c>
      <c r="C26" s="48"/>
      <c r="D26" s="41">
        <f t="shared" si="2"/>
        <v>0</v>
      </c>
      <c r="G26" s="2" t="s">
        <v>182</v>
      </c>
      <c r="H26" s="41"/>
      <c r="I26" s="41">
        <f>SUM(I20:I25)</f>
        <v>0</v>
      </c>
    </row>
    <row r="27" spans="1:4" ht="12.75">
      <c r="A27" s="68"/>
      <c r="B27" s="1" t="s">
        <v>52</v>
      </c>
      <c r="C27" s="48"/>
      <c r="D27" s="42">
        <f t="shared" si="2"/>
        <v>0</v>
      </c>
    </row>
    <row r="28" spans="1:9" ht="12.75">
      <c r="A28" s="68"/>
      <c r="B28" s="2" t="s">
        <v>168</v>
      </c>
      <c r="C28" s="50"/>
      <c r="D28" s="41">
        <f>SUM(D20:D27)</f>
        <v>0</v>
      </c>
      <c r="F28" s="68"/>
      <c r="G28" s="2" t="s">
        <v>40</v>
      </c>
      <c r="H28" s="43"/>
      <c r="I28" s="43"/>
    </row>
    <row r="29" spans="6:9" ht="12.75">
      <c r="F29" s="68"/>
      <c r="G29" s="1" t="s">
        <v>143</v>
      </c>
      <c r="H29" s="48"/>
      <c r="I29" s="41">
        <f>H29/12</f>
        <v>0</v>
      </c>
    </row>
    <row r="30" spans="2:9" ht="12.75">
      <c r="B30" s="1"/>
      <c r="C30" s="50"/>
      <c r="D30" s="41"/>
      <c r="F30" s="68"/>
      <c r="G30" s="1" t="s">
        <v>183</v>
      </c>
      <c r="H30" s="49"/>
      <c r="I30" s="41">
        <f>H30/12</f>
        <v>0</v>
      </c>
    </row>
    <row r="31" spans="2:9" ht="12.75">
      <c r="B31" s="2" t="s">
        <v>134</v>
      </c>
      <c r="C31" s="43"/>
      <c r="D31" s="41"/>
      <c r="G31" s="1" t="s">
        <v>149</v>
      </c>
      <c r="H31" s="49"/>
      <c r="I31" s="42">
        <f>H31/12</f>
        <v>0</v>
      </c>
    </row>
    <row r="32" spans="1:9" ht="12.75">
      <c r="A32" s="68"/>
      <c r="B32" s="1" t="s">
        <v>28</v>
      </c>
      <c r="C32" s="48"/>
      <c r="D32" s="41">
        <f aca="true" t="shared" si="3" ref="D32:D37">C32/12</f>
        <v>0</v>
      </c>
      <c r="G32" s="2" t="s">
        <v>184</v>
      </c>
      <c r="H32" s="41"/>
      <c r="I32" s="41">
        <f>SUM(I29:I31)</f>
        <v>0</v>
      </c>
    </row>
    <row r="33" spans="1:9" ht="12.75">
      <c r="A33" s="68"/>
      <c r="B33" s="1" t="s">
        <v>29</v>
      </c>
      <c r="C33" s="49"/>
      <c r="D33" s="41">
        <f t="shared" si="3"/>
        <v>0</v>
      </c>
      <c r="G33" s="1"/>
      <c r="H33" s="44"/>
      <c r="I33" s="44"/>
    </row>
    <row r="34" spans="1:9" ht="12.75">
      <c r="A34" s="68"/>
      <c r="B34" s="1" t="s">
        <v>30</v>
      </c>
      <c r="C34" s="49"/>
      <c r="D34" s="41">
        <f t="shared" si="3"/>
        <v>0</v>
      </c>
      <c r="G34" s="1"/>
      <c r="H34" s="44"/>
      <c r="I34" s="44"/>
    </row>
    <row r="35" spans="1:9" ht="12.75">
      <c r="A35" s="68"/>
      <c r="B35" s="1" t="s">
        <v>31</v>
      </c>
      <c r="C35" s="48"/>
      <c r="D35" s="41">
        <f t="shared" si="3"/>
        <v>0</v>
      </c>
      <c r="G35" s="2"/>
      <c r="H35" s="44"/>
      <c r="I35" s="44"/>
    </row>
    <row r="36" spans="1:9" ht="12.75">
      <c r="A36" s="68"/>
      <c r="B36" s="1" t="s">
        <v>32</v>
      </c>
      <c r="C36" s="49"/>
      <c r="D36" s="41">
        <f t="shared" si="3"/>
        <v>0</v>
      </c>
      <c r="G36" s="2"/>
      <c r="H36" s="44"/>
      <c r="I36" s="44"/>
    </row>
    <row r="37" spans="1:9" ht="12.75">
      <c r="A37" s="68"/>
      <c r="B37" s="1" t="s">
        <v>33</v>
      </c>
      <c r="C37" s="49"/>
      <c r="D37" s="42">
        <f t="shared" si="3"/>
        <v>0</v>
      </c>
      <c r="G37" s="1"/>
      <c r="H37" s="44"/>
      <c r="I37" s="44"/>
    </row>
    <row r="38" spans="2:9" ht="12.75">
      <c r="B38" s="2" t="s">
        <v>169</v>
      </c>
      <c r="C38" s="41"/>
      <c r="D38" s="41">
        <f>SUM(D32:D37)</f>
        <v>0</v>
      </c>
      <c r="G38" s="1"/>
      <c r="H38" s="44"/>
      <c r="I38" s="44"/>
    </row>
    <row r="39" spans="2:9" ht="12.75">
      <c r="B39" s="1"/>
      <c r="C39" s="41"/>
      <c r="D39" s="41"/>
      <c r="G39" s="1"/>
      <c r="H39" s="44"/>
      <c r="I39" s="44"/>
    </row>
    <row r="40" spans="2:9" ht="12.75">
      <c r="B40" s="11" t="s">
        <v>41</v>
      </c>
      <c r="C40" s="51"/>
      <c r="D40" s="42">
        <f>SUM(D38,D28,D17,D9)</f>
        <v>0</v>
      </c>
      <c r="G40" s="1"/>
      <c r="H40" s="44"/>
      <c r="I40" s="44"/>
    </row>
    <row r="41" spans="2:9" ht="12.75">
      <c r="B41" s="1"/>
      <c r="G41" s="11" t="s">
        <v>42</v>
      </c>
      <c r="H41" s="45"/>
      <c r="I41" s="42">
        <f>SUM(I32,I26,I17,I11)</f>
        <v>0</v>
      </c>
    </row>
    <row r="42" spans="2:9" ht="12.75">
      <c r="B42" s="1"/>
      <c r="G42" s="1"/>
      <c r="H42" s="50"/>
      <c r="I42" s="41"/>
    </row>
    <row r="43" spans="2:9" ht="12.75">
      <c r="B43" s="1"/>
      <c r="G43" s="2" t="s">
        <v>185</v>
      </c>
      <c r="H43" s="50"/>
      <c r="I43" s="45">
        <f>D40+I41</f>
        <v>0</v>
      </c>
    </row>
    <row r="44" spans="2:9" ht="12.75">
      <c r="B44" s="1"/>
      <c r="G44" s="1"/>
      <c r="H44" s="50"/>
      <c r="I44" s="41"/>
    </row>
    <row r="45" spans="2:9" ht="12.75">
      <c r="B45" s="1"/>
      <c r="G45" s="2" t="s">
        <v>186</v>
      </c>
      <c r="H45" s="50"/>
      <c r="I45" s="45">
        <f>SUM(H29:H31,H20:H24,H14:H16,H6:H10,C32:C37,C20:C27,C12:C16,C6:C8)</f>
        <v>0</v>
      </c>
    </row>
    <row r="46" spans="7:9" ht="12.75">
      <c r="G46" s="26"/>
      <c r="I46" s="46"/>
    </row>
    <row r="47" spans="7:9" ht="12.75">
      <c r="G47" s="26"/>
      <c r="I47" s="46"/>
    </row>
    <row r="55" ht="12.75">
      <c r="B55" s="96">
        <v>2140173</v>
      </c>
    </row>
    <row r="80" ht="12.75">
      <c r="A80" s="68" t="s">
        <v>67</v>
      </c>
    </row>
    <row r="81" ht="12.75">
      <c r="A81" s="68" t="s">
        <v>66</v>
      </c>
    </row>
  </sheetData>
  <sheetProtection/>
  <mergeCells count="1">
    <mergeCell ref="A1:I1"/>
  </mergeCells>
  <dataValidations count="1">
    <dataValidation type="list" allowBlank="1" showInputMessage="1" showErrorMessage="1" sqref="A6:A8 A12:A16 A20:A28 A32:A37 F28:F30 F19:F24 F13:F15 F6:F9">
      <formula1>$A$80:$A$82</formula1>
    </dataValidation>
  </dataValidations>
  <printOptions/>
  <pageMargins left="0.19" right="0.23" top="0.75" bottom="0.43" header="0" footer="0.18"/>
  <pageSetup fitToHeight="1" fitToWidth="1" horizontalDpi="600" verticalDpi="600" orientation="portrait" scale="8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150" zoomScaleNormal="150" zoomScalePageLayoutView="0" workbookViewId="0" topLeftCell="A1">
      <selection activeCell="H59" sqref="H59"/>
    </sheetView>
  </sheetViews>
  <sheetFormatPr defaultColWidth="8.8515625" defaultRowHeight="12.75"/>
  <cols>
    <col min="1" max="1" width="25.00390625" style="0" customWidth="1"/>
    <col min="2" max="2" width="9.28125" style="26" bestFit="1" customWidth="1"/>
    <col min="3" max="3" width="8.28125" style="8" bestFit="1" customWidth="1"/>
    <col min="4" max="4" width="4.28125" style="0" customWidth="1"/>
    <col min="5" max="5" width="28.140625" style="0" bestFit="1" customWidth="1"/>
    <col min="6" max="6" width="9.28125" style="20" bestFit="1" customWidth="1"/>
    <col min="7" max="7" width="8.28125" style="8" bestFit="1" customWidth="1"/>
    <col min="8" max="8" width="8.140625" style="0" customWidth="1"/>
  </cols>
  <sheetData>
    <row r="1" spans="1:7" ht="23.25">
      <c r="A1" s="99" t="s">
        <v>123</v>
      </c>
      <c r="B1" s="100"/>
      <c r="C1" s="100"/>
      <c r="D1" s="100"/>
      <c r="E1" s="100"/>
      <c r="F1" s="100"/>
      <c r="G1" s="100"/>
    </row>
    <row r="2" spans="1:7" ht="12.75">
      <c r="A2" s="32"/>
      <c r="E2" s="31"/>
      <c r="G2" s="28"/>
    </row>
    <row r="3" spans="1:6" ht="12.75">
      <c r="A3" s="1"/>
      <c r="B3" s="24"/>
      <c r="E3" s="3"/>
      <c r="F3" s="17"/>
    </row>
    <row r="4" spans="1:7" s="56" customFormat="1" ht="13.5">
      <c r="A4" s="62" t="s">
        <v>23</v>
      </c>
      <c r="B4" s="63" t="s">
        <v>69</v>
      </c>
      <c r="C4" s="64" t="s">
        <v>20</v>
      </c>
      <c r="D4" s="59"/>
      <c r="E4" s="65" t="s">
        <v>23</v>
      </c>
      <c r="F4" s="66" t="s">
        <v>69</v>
      </c>
      <c r="G4" s="64" t="s">
        <v>20</v>
      </c>
    </row>
    <row r="5" spans="1:7" ht="12.75">
      <c r="A5" s="2" t="s">
        <v>24</v>
      </c>
      <c r="B5" s="38">
        <f>C5/Income!C9</f>
        <v>0</v>
      </c>
      <c r="C5" s="52">
        <f>SUM(B6:B8)</f>
        <v>0</v>
      </c>
      <c r="E5" s="2" t="s">
        <v>50</v>
      </c>
      <c r="F5" s="29">
        <f>G5/Income!C9</f>
        <v>0</v>
      </c>
      <c r="G5" s="52">
        <f>SUM(F6:F11)</f>
        <v>0</v>
      </c>
    </row>
    <row r="6" spans="1:7" ht="12.75">
      <c r="A6" s="1" t="s">
        <v>128</v>
      </c>
      <c r="B6" s="12">
        <f>Recurring!C6</f>
        <v>0</v>
      </c>
      <c r="C6" s="7"/>
      <c r="E6" s="1" t="s">
        <v>8</v>
      </c>
      <c r="F6" s="14">
        <f>Recurring!H6</f>
        <v>0</v>
      </c>
      <c r="G6" s="7"/>
    </row>
    <row r="7" spans="1:7" ht="12.75">
      <c r="A7" s="1" t="s">
        <v>16</v>
      </c>
      <c r="B7" s="13">
        <f>Recurring!C7</f>
        <v>0</v>
      </c>
      <c r="C7" s="7"/>
      <c r="E7" s="1" t="s">
        <v>22</v>
      </c>
      <c r="F7" s="14">
        <f>Recurring!H7</f>
        <v>0</v>
      </c>
      <c r="G7" s="7"/>
    </row>
    <row r="8" spans="1:7" ht="12.75">
      <c r="A8" s="1" t="s">
        <v>187</v>
      </c>
      <c r="B8" s="37">
        <f>Intermittent!D9</f>
        <v>0</v>
      </c>
      <c r="C8" s="7"/>
      <c r="E8" s="1" t="s">
        <v>9</v>
      </c>
      <c r="F8" s="14">
        <f>Recurring!H8</f>
        <v>0</v>
      </c>
      <c r="G8" s="7"/>
    </row>
    <row r="9" spans="1:7" ht="12.75">
      <c r="A9" s="1"/>
      <c r="B9" s="24"/>
      <c r="C9" s="7"/>
      <c r="E9" s="1" t="s">
        <v>19</v>
      </c>
      <c r="F9" s="14">
        <f>Recurring!H9</f>
        <v>0</v>
      </c>
      <c r="G9" s="7"/>
    </row>
    <row r="10" spans="1:7" ht="12.75">
      <c r="A10" s="2" t="s">
        <v>45</v>
      </c>
      <c r="B10" s="29">
        <f>C10/Income!C9</f>
        <v>0</v>
      </c>
      <c r="C10" s="52">
        <f>SUM(B11:B15)</f>
        <v>0</v>
      </c>
      <c r="E10" s="1" t="s">
        <v>10</v>
      </c>
      <c r="F10" s="14">
        <f>Recurring!H10</f>
        <v>0</v>
      </c>
      <c r="G10" s="9"/>
    </row>
    <row r="11" spans="1:7" ht="12.75">
      <c r="A11" s="1" t="s">
        <v>46</v>
      </c>
      <c r="B11" s="12">
        <f>Recurring!C10</f>
        <v>0</v>
      </c>
      <c r="C11" s="7"/>
      <c r="E11" s="1" t="s">
        <v>195</v>
      </c>
      <c r="F11" s="37">
        <f>Intermittent!I11</f>
        <v>0</v>
      </c>
      <c r="G11" s="7"/>
    </row>
    <row r="12" spans="1:3" ht="12.75">
      <c r="A12" s="1" t="s">
        <v>46</v>
      </c>
      <c r="B12" s="12">
        <f>Recurring!C11</f>
        <v>0</v>
      </c>
      <c r="C12" s="7"/>
    </row>
    <row r="13" spans="1:7" ht="12.75">
      <c r="A13" s="1" t="s">
        <v>129</v>
      </c>
      <c r="B13" s="12">
        <f>Recurring!C12</f>
        <v>0</v>
      </c>
      <c r="C13" s="7"/>
      <c r="E13" s="2" t="s">
        <v>196</v>
      </c>
      <c r="F13" s="29">
        <f>G13/Income!C9</f>
        <v>0</v>
      </c>
      <c r="G13" s="52">
        <f>SUM(F14:F19)</f>
        <v>0</v>
      </c>
    </row>
    <row r="14" spans="1:7" ht="12.75">
      <c r="A14" s="1" t="s">
        <v>47</v>
      </c>
      <c r="B14" s="12">
        <f>Recurring!C13</f>
        <v>0</v>
      </c>
      <c r="C14" s="7"/>
      <c r="E14" s="1" t="s">
        <v>139</v>
      </c>
      <c r="F14" s="14">
        <f>Recurring!H13</f>
        <v>0</v>
      </c>
      <c r="G14" s="7"/>
    </row>
    <row r="15" spans="1:7" ht="12.75">
      <c r="A15" s="1" t="s">
        <v>188</v>
      </c>
      <c r="B15" s="37">
        <f>Intermittent!D17</f>
        <v>0</v>
      </c>
      <c r="C15" s="7"/>
      <c r="E15" s="1" t="s">
        <v>37</v>
      </c>
      <c r="F15" s="14">
        <f>Recurring!H14</f>
        <v>0</v>
      </c>
      <c r="G15" s="7"/>
    </row>
    <row r="16" spans="1:7" ht="12.75">
      <c r="A16" s="1"/>
      <c r="B16" s="24"/>
      <c r="C16" s="7"/>
      <c r="E16" s="1" t="s">
        <v>61</v>
      </c>
      <c r="F16" s="14">
        <f>Recurring!H15</f>
        <v>0</v>
      </c>
      <c r="G16" s="7"/>
    </row>
    <row r="17" spans="1:7" ht="12.75">
      <c r="A17" s="2" t="s">
        <v>48</v>
      </c>
      <c r="B17" s="29">
        <f>C17/Income!C9</f>
        <v>0</v>
      </c>
      <c r="C17" s="52">
        <f>SUM(B18:B28)</f>
        <v>0</v>
      </c>
      <c r="E17" s="1" t="s">
        <v>51</v>
      </c>
      <c r="F17" s="14">
        <f>Recurring!H16</f>
        <v>0</v>
      </c>
      <c r="G17" s="7"/>
    </row>
    <row r="18" spans="1:7" ht="12.75">
      <c r="A18" s="1" t="s">
        <v>130</v>
      </c>
      <c r="B18" s="12">
        <f>Recurring!C16</f>
        <v>0</v>
      </c>
      <c r="C18" s="7"/>
      <c r="E18" s="1" t="s">
        <v>52</v>
      </c>
      <c r="F18" s="14">
        <f>Recurring!H17</f>
        <v>0</v>
      </c>
      <c r="G18" s="10"/>
    </row>
    <row r="19" spans="1:7" ht="12.75">
      <c r="A19" s="1" t="s">
        <v>131</v>
      </c>
      <c r="B19" s="12">
        <f>Recurring!C17</f>
        <v>0</v>
      </c>
      <c r="C19" s="7"/>
      <c r="E19" s="1" t="s">
        <v>197</v>
      </c>
      <c r="F19" s="37">
        <f>Intermittent!I17</f>
        <v>0</v>
      </c>
      <c r="G19" s="7"/>
    </row>
    <row r="20" spans="1:7" ht="12.75">
      <c r="A20" s="1" t="s">
        <v>3</v>
      </c>
      <c r="B20" s="7"/>
      <c r="C20" s="7"/>
      <c r="F20" s="7"/>
      <c r="G20" s="7"/>
    </row>
    <row r="21" spans="1:7" ht="12.75">
      <c r="A21" s="1" t="s">
        <v>132</v>
      </c>
      <c r="B21" s="12">
        <f>Recurring!C19</f>
        <v>0</v>
      </c>
      <c r="C21" s="7"/>
      <c r="E21" s="2" t="s">
        <v>56</v>
      </c>
      <c r="F21" s="29">
        <f>G21/Income!C9</f>
        <v>0</v>
      </c>
      <c r="G21" s="52">
        <f>SUM(F22:F30)</f>
        <v>0</v>
      </c>
    </row>
    <row r="22" spans="1:7" ht="12.75">
      <c r="A22" s="1" t="s">
        <v>4</v>
      </c>
      <c r="B22" s="12">
        <f>Recurring!C20</f>
        <v>0</v>
      </c>
      <c r="C22" s="7"/>
      <c r="E22" s="1" t="s">
        <v>11</v>
      </c>
      <c r="F22" s="14">
        <f>Recurring!H20</f>
        <v>0</v>
      </c>
      <c r="G22" s="7"/>
    </row>
    <row r="23" spans="1:7" ht="12.75">
      <c r="A23" s="1" t="s">
        <v>5</v>
      </c>
      <c r="B23" s="12">
        <f>Recurring!C21</f>
        <v>0</v>
      </c>
      <c r="C23" s="7"/>
      <c r="E23" s="1"/>
      <c r="F23" s="14">
        <f>Recurring!H21</f>
        <v>0</v>
      </c>
      <c r="G23" s="7"/>
    </row>
    <row r="24" spans="1:7" ht="12.75">
      <c r="A24" s="1" t="s">
        <v>133</v>
      </c>
      <c r="B24" s="12">
        <f>Recurring!C22</f>
        <v>0</v>
      </c>
      <c r="C24" s="7"/>
      <c r="E24" s="1" t="s">
        <v>33</v>
      </c>
      <c r="F24" s="14">
        <f>Recurring!H22</f>
        <v>0</v>
      </c>
      <c r="G24" s="7"/>
    </row>
    <row r="25" spans="1:7" ht="12.75">
      <c r="A25" s="1" t="s">
        <v>49</v>
      </c>
      <c r="B25" s="12">
        <f>Recurring!C23</f>
        <v>0</v>
      </c>
      <c r="C25" s="7"/>
      <c r="E25" s="1" t="s">
        <v>141</v>
      </c>
      <c r="F25" s="14">
        <f>Recurring!H23</f>
        <v>0</v>
      </c>
      <c r="G25" s="10"/>
    </row>
    <row r="26" spans="1:7" ht="12.75">
      <c r="A26" s="1" t="s">
        <v>6</v>
      </c>
      <c r="B26" s="12">
        <f>Recurring!C24</f>
        <v>0</v>
      </c>
      <c r="C26" s="7"/>
      <c r="E26" s="1" t="s">
        <v>53</v>
      </c>
      <c r="F26" s="14">
        <f>Recurring!H24</f>
        <v>0</v>
      </c>
      <c r="G26" s="7"/>
    </row>
    <row r="27" spans="1:7" ht="12.75">
      <c r="A27" s="1" t="s">
        <v>52</v>
      </c>
      <c r="B27" s="12">
        <f>Recurring!C25</f>
        <v>0</v>
      </c>
      <c r="C27" s="7"/>
      <c r="E27" s="1" t="s">
        <v>54</v>
      </c>
      <c r="F27" s="14">
        <f>Recurring!H25</f>
        <v>0</v>
      </c>
      <c r="G27" s="7"/>
    </row>
    <row r="28" spans="1:7" ht="12.75">
      <c r="A28" s="1" t="s">
        <v>189</v>
      </c>
      <c r="B28" s="37">
        <f>Intermittent!D28</f>
        <v>0</v>
      </c>
      <c r="C28" s="7"/>
      <c r="E28" s="1" t="s">
        <v>55</v>
      </c>
      <c r="F28" s="14">
        <f>Recurring!H26</f>
        <v>0</v>
      </c>
      <c r="G28" s="7"/>
    </row>
    <row r="29" spans="1:7" ht="12.75">
      <c r="A29" s="1"/>
      <c r="B29" s="19"/>
      <c r="C29" s="7"/>
      <c r="E29" s="2" t="s">
        <v>201</v>
      </c>
      <c r="F29" s="14">
        <f>Recurring!H27</f>
        <v>0</v>
      </c>
      <c r="G29" s="7"/>
    </row>
    <row r="30" spans="1:6" ht="12.75">
      <c r="A30" s="2" t="s">
        <v>190</v>
      </c>
      <c r="B30" s="29">
        <f>C30/Income!C9</f>
        <v>0</v>
      </c>
      <c r="C30" s="52">
        <f>SUM(B31:B37)</f>
        <v>0</v>
      </c>
      <c r="E30" s="1" t="s">
        <v>198</v>
      </c>
      <c r="F30" s="37">
        <f>Intermittent!I26</f>
        <v>0</v>
      </c>
    </row>
    <row r="31" spans="1:3" ht="12.75">
      <c r="A31" s="1" t="s">
        <v>191</v>
      </c>
      <c r="B31" s="14">
        <f>Recurring!C29</f>
        <v>0</v>
      </c>
      <c r="C31" s="7"/>
    </row>
    <row r="32" spans="1:7" ht="12.75">
      <c r="A32" s="1" t="s">
        <v>192</v>
      </c>
      <c r="B32" s="14">
        <f>Recurring!C30</f>
        <v>0</v>
      </c>
      <c r="C32" s="7"/>
      <c r="E32" s="2" t="s">
        <v>57</v>
      </c>
      <c r="F32" s="29">
        <f>G32/Income!C9</f>
        <v>0</v>
      </c>
      <c r="G32" s="52">
        <f>SUM(F33:F36)</f>
        <v>0</v>
      </c>
    </row>
    <row r="33" spans="1:7" ht="12.75">
      <c r="A33" s="1" t="s">
        <v>58</v>
      </c>
      <c r="B33" s="14">
        <f>Recurring!C31</f>
        <v>0</v>
      </c>
      <c r="C33" s="7"/>
      <c r="E33" s="1" t="s">
        <v>143</v>
      </c>
      <c r="F33" s="14">
        <f>Recurring!H30</f>
        <v>0</v>
      </c>
      <c r="G33" s="7"/>
    </row>
    <row r="34" spans="1:7" ht="12.75">
      <c r="A34" s="1" t="s">
        <v>59</v>
      </c>
      <c r="B34" s="14">
        <f>Recurring!C32</f>
        <v>0</v>
      </c>
      <c r="C34" s="7"/>
      <c r="E34" s="1" t="s">
        <v>144</v>
      </c>
      <c r="F34" s="14">
        <f>Recurring!H31</f>
        <v>0</v>
      </c>
      <c r="G34" s="7"/>
    </row>
    <row r="35" spans="1:7" ht="12.75">
      <c r="A35" s="1" t="s">
        <v>193</v>
      </c>
      <c r="B35" s="14">
        <f>Recurring!C33</f>
        <v>0</v>
      </c>
      <c r="C35" s="7"/>
      <c r="E35" s="1" t="s">
        <v>145</v>
      </c>
      <c r="F35" s="14">
        <f>Recurring!H32</f>
        <v>0</v>
      </c>
      <c r="G35" s="7"/>
    </row>
    <row r="36" spans="1:7" ht="12.75">
      <c r="A36" s="1" t="s">
        <v>60</v>
      </c>
      <c r="B36" s="14">
        <f>Recurring!C34</f>
        <v>0</v>
      </c>
      <c r="C36" s="7"/>
      <c r="E36" s="1" t="s">
        <v>199</v>
      </c>
      <c r="F36" s="37">
        <f>Intermittent!I32</f>
        <v>0</v>
      </c>
      <c r="G36" s="7"/>
    </row>
    <row r="37" spans="1:3" ht="12.75">
      <c r="A37" s="1" t="s">
        <v>194</v>
      </c>
      <c r="B37" s="37">
        <f>Intermittent!D38</f>
        <v>0</v>
      </c>
      <c r="C37" s="7"/>
    </row>
    <row r="38" spans="5:7" ht="12.75">
      <c r="E38" s="2" t="s">
        <v>200</v>
      </c>
      <c r="F38" s="29">
        <f>G38/Income!C9</f>
        <v>0</v>
      </c>
      <c r="G38" s="52">
        <f>SUM(F39:F43)</f>
        <v>0</v>
      </c>
    </row>
    <row r="39" spans="5:7" ht="12.75">
      <c r="E39" s="1" t="s">
        <v>147</v>
      </c>
      <c r="F39" s="14">
        <f>Recurring!H35</f>
        <v>0</v>
      </c>
      <c r="G39" s="7"/>
    </row>
    <row r="40" spans="5:7" ht="12.75">
      <c r="E40" s="1" t="s">
        <v>147</v>
      </c>
      <c r="F40" s="14">
        <f>Recurring!H36</f>
        <v>0</v>
      </c>
      <c r="G40" s="7"/>
    </row>
    <row r="41" spans="5:7" ht="12.75">
      <c r="E41" s="1" t="s">
        <v>147</v>
      </c>
      <c r="F41" s="14">
        <f>Recurring!H37</f>
        <v>0</v>
      </c>
      <c r="G41" s="7"/>
    </row>
    <row r="42" spans="5:7" ht="12.75">
      <c r="E42" s="1" t="s">
        <v>148</v>
      </c>
      <c r="F42" s="14">
        <f>Recurring!H38</f>
        <v>0</v>
      </c>
      <c r="G42" s="7"/>
    </row>
    <row r="43" spans="5:6" ht="12.75">
      <c r="E43" s="1" t="s">
        <v>52</v>
      </c>
      <c r="F43" s="14">
        <f>Recurring!H39</f>
        <v>0</v>
      </c>
    </row>
    <row r="44" spans="1:5" ht="12.75">
      <c r="A44" s="1"/>
      <c r="B44" s="24"/>
      <c r="C44" s="7"/>
      <c r="E44" s="3"/>
    </row>
    <row r="45" spans="1:7" ht="12.75">
      <c r="A45" s="11" t="s">
        <v>41</v>
      </c>
      <c r="B45" s="25"/>
      <c r="C45" s="52">
        <f>SUM(C4:C37)</f>
        <v>0</v>
      </c>
      <c r="E45" s="11" t="s">
        <v>202</v>
      </c>
      <c r="F45" s="18"/>
      <c r="G45" s="52">
        <f>SUM(G4:G43)</f>
        <v>0</v>
      </c>
    </row>
    <row r="46" spans="1:7" ht="12.75">
      <c r="A46" s="1"/>
      <c r="E46" s="1"/>
      <c r="F46" s="17"/>
      <c r="G46" s="7"/>
    </row>
    <row r="47" spans="1:7" ht="12.75">
      <c r="A47" s="1"/>
      <c r="E47" s="2" t="s">
        <v>18</v>
      </c>
      <c r="F47" s="17"/>
      <c r="G47" s="53">
        <f>C45+G45</f>
        <v>0</v>
      </c>
    </row>
    <row r="48" spans="1:7" ht="13.5" thickBot="1">
      <c r="A48" s="1"/>
      <c r="E48" s="1"/>
      <c r="F48" s="17"/>
      <c r="G48" s="7"/>
    </row>
    <row r="49" spans="1:7" ht="12.75">
      <c r="A49" s="1"/>
      <c r="E49" s="4" t="s">
        <v>13</v>
      </c>
      <c r="F49" s="21"/>
      <c r="G49" s="94">
        <f>Income!C9</f>
        <v>6000</v>
      </c>
    </row>
    <row r="50" spans="1:7" ht="12.75">
      <c r="A50" s="1"/>
      <c r="E50" s="5" t="s">
        <v>14</v>
      </c>
      <c r="F50" s="22"/>
      <c r="G50" s="54">
        <f>G47</f>
        <v>0</v>
      </c>
    </row>
    <row r="51" spans="5:7" ht="13.5" thickBot="1">
      <c r="E51" s="6" t="s">
        <v>15</v>
      </c>
      <c r="F51" s="23"/>
      <c r="G51" s="55">
        <f>G49-G50</f>
        <v>6000</v>
      </c>
    </row>
    <row r="53" ht="12.75">
      <c r="A53" s="1"/>
    </row>
    <row r="54" ht="12.75">
      <c r="A54" s="1"/>
    </row>
    <row r="55" spans="1:7" ht="12.75">
      <c r="A55" s="96">
        <v>2140173</v>
      </c>
      <c r="F55" s="101" t="s">
        <v>203</v>
      </c>
      <c r="G55" s="101"/>
    </row>
    <row r="57" ht="12.75">
      <c r="A57" s="30"/>
    </row>
  </sheetData>
  <sheetProtection/>
  <mergeCells count="2">
    <mergeCell ref="A1:G1"/>
    <mergeCell ref="F55:G55"/>
  </mergeCells>
  <printOptions/>
  <pageMargins left="0.19" right="0.23" top="0.75" bottom="0.43" header="0" footer="0.18"/>
  <pageSetup fitToHeight="1" fitToWidth="1" horizontalDpi="600" verticalDpi="600" orientation="portrait" scale="9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0:A88"/>
  <sheetViews>
    <sheetView zoomScalePageLayoutView="0" workbookViewId="0" topLeftCell="A1">
      <selection activeCell="U36" sqref="U36"/>
    </sheetView>
  </sheetViews>
  <sheetFormatPr defaultColWidth="8.8515625" defaultRowHeight="12.75"/>
  <sheetData>
    <row r="80" ht="12.75">
      <c r="A80" t="s">
        <v>70</v>
      </c>
    </row>
    <row r="81" ht="12.75">
      <c r="A81" t="s">
        <v>71</v>
      </c>
    </row>
    <row r="82" ht="12.75">
      <c r="A82" t="s">
        <v>72</v>
      </c>
    </row>
    <row r="83" ht="12.75">
      <c r="A83" t="s">
        <v>73</v>
      </c>
    </row>
    <row r="84" ht="12.75">
      <c r="A84" t="s">
        <v>74</v>
      </c>
    </row>
    <row r="85" ht="12.75">
      <c r="A85" t="s">
        <v>75</v>
      </c>
    </row>
    <row r="86" ht="12.75">
      <c r="A86" t="s">
        <v>76</v>
      </c>
    </row>
    <row r="87" ht="12.75">
      <c r="A87" t="s">
        <v>77</v>
      </c>
    </row>
    <row r="88" ht="12.75">
      <c r="A88" t="s">
        <v>78</v>
      </c>
    </row>
  </sheetData>
  <sheetProtection/>
  <printOptions/>
  <pageMargins left="0.75" right="0.75" top="1" bottom="1" header="0.5" footer="0.5"/>
  <pageSetup horizontalDpi="600" verticalDpi="600" orientation="portrait" scale="73"/>
  <rowBreaks count="1" manualBreakCount="1">
    <brk id="36" max="255" man="1"/>
  </rowBreaks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Q27"/>
  <sheetViews>
    <sheetView zoomScalePageLayoutView="0" workbookViewId="0" topLeftCell="E1">
      <selection activeCell="U3" sqref="U3"/>
    </sheetView>
  </sheetViews>
  <sheetFormatPr defaultColWidth="8.8515625" defaultRowHeight="12.75"/>
  <cols>
    <col min="1" max="1" width="7.140625" style="69" bestFit="1" customWidth="1"/>
    <col min="2" max="2" width="7.140625" style="70" bestFit="1" customWidth="1"/>
    <col min="3" max="3" width="10.00390625" style="70" bestFit="1" customWidth="1"/>
    <col min="4" max="4" width="7.421875" style="70" bestFit="1" customWidth="1"/>
    <col min="5" max="5" width="15.421875" style="77" bestFit="1" customWidth="1"/>
    <col min="6" max="6" width="9.140625" style="72" bestFit="1" customWidth="1"/>
    <col min="7" max="7" width="11.421875" style="72" bestFit="1" customWidth="1"/>
    <col min="8" max="8" width="9.7109375" style="72" bestFit="1" customWidth="1"/>
    <col min="9" max="9" width="6.28125" style="72" bestFit="1" customWidth="1"/>
    <col min="10" max="10" width="15.140625" style="72" bestFit="1" customWidth="1"/>
    <col min="11" max="11" width="12.7109375" style="72" bestFit="1" customWidth="1"/>
    <col min="12" max="12" width="14.140625" style="72" bestFit="1" customWidth="1"/>
    <col min="13" max="13" width="16.421875" style="72" bestFit="1" customWidth="1"/>
    <col min="14" max="14" width="11.421875" style="72" bestFit="1" customWidth="1"/>
    <col min="15" max="15" width="11.28125" style="72" bestFit="1" customWidth="1"/>
    <col min="16" max="16" width="10.140625" style="72" bestFit="1" customWidth="1"/>
    <col min="17" max="19" width="11.421875" style="72" bestFit="1" customWidth="1"/>
    <col min="20" max="21" width="7.8515625" style="72" bestFit="1" customWidth="1"/>
    <col min="22" max="22" width="6.140625" style="70" bestFit="1" customWidth="1"/>
    <col min="23" max="23" width="7.421875" style="70" bestFit="1" customWidth="1"/>
    <col min="24" max="24" width="12.140625" style="70" bestFit="1" customWidth="1"/>
    <col min="25" max="25" width="5.8515625" style="70" bestFit="1" customWidth="1"/>
    <col min="26" max="26" width="8.140625" style="70" bestFit="1" customWidth="1"/>
    <col min="27" max="27" width="12.00390625" style="70" bestFit="1" customWidth="1"/>
    <col min="28" max="28" width="9.140625" style="0" customWidth="1"/>
    <col min="29" max="29" width="8.28125" style="0" bestFit="1" customWidth="1"/>
    <col min="30" max="30" width="10.00390625" style="0" customWidth="1"/>
    <col min="31" max="31" width="8.00390625" style="0" bestFit="1" customWidth="1"/>
    <col min="32" max="32" width="11.140625" style="0" customWidth="1"/>
    <col min="33" max="33" width="11.00390625" style="0" customWidth="1"/>
    <col min="34" max="34" width="11.140625" style="0" customWidth="1"/>
    <col min="35" max="35" width="7.421875" style="0" bestFit="1" customWidth="1"/>
    <col min="36" max="36" width="9.7109375" style="0" customWidth="1"/>
    <col min="37" max="38" width="8.8515625" style="0" bestFit="1" customWidth="1"/>
    <col min="39" max="39" width="11.28125" style="0" customWidth="1"/>
    <col min="40" max="40" width="8.140625" style="0" bestFit="1" customWidth="1"/>
    <col min="41" max="41" width="8.421875" style="0" bestFit="1" customWidth="1"/>
    <col min="42" max="42" width="12.140625" style="0" customWidth="1"/>
    <col min="43" max="43" width="9.28125" style="0" customWidth="1"/>
  </cols>
  <sheetData>
    <row r="2" spans="1:43" s="71" customFormat="1" ht="51.75">
      <c r="A2" s="83" t="s">
        <v>79</v>
      </c>
      <c r="B2" s="84" t="s">
        <v>80</v>
      </c>
      <c r="C2" s="84" t="s">
        <v>81</v>
      </c>
      <c r="D2" s="84" t="s">
        <v>82</v>
      </c>
      <c r="E2" s="87" t="s">
        <v>121</v>
      </c>
      <c r="F2" s="85" t="s">
        <v>83</v>
      </c>
      <c r="G2" s="85" t="s">
        <v>85</v>
      </c>
      <c r="H2" s="85" t="s">
        <v>86</v>
      </c>
      <c r="I2" s="85" t="s">
        <v>84</v>
      </c>
      <c r="J2" s="85" t="s">
        <v>87</v>
      </c>
      <c r="K2" s="85" t="s">
        <v>88</v>
      </c>
      <c r="L2" s="85" t="s">
        <v>89</v>
      </c>
      <c r="M2" s="85" t="s">
        <v>90</v>
      </c>
      <c r="N2" s="85" t="s">
        <v>91</v>
      </c>
      <c r="O2" s="85" t="s">
        <v>92</v>
      </c>
      <c r="P2" s="85" t="s">
        <v>93</v>
      </c>
      <c r="Q2" s="85" t="s">
        <v>94</v>
      </c>
      <c r="R2" s="85" t="s">
        <v>95</v>
      </c>
      <c r="S2" s="85" t="s">
        <v>96</v>
      </c>
      <c r="T2" s="85" t="s">
        <v>97</v>
      </c>
      <c r="U2" s="85" t="s">
        <v>98</v>
      </c>
      <c r="V2" s="85" t="s">
        <v>99</v>
      </c>
      <c r="W2" s="85" t="s">
        <v>100</v>
      </c>
      <c r="X2" s="85" t="s">
        <v>101</v>
      </c>
      <c r="Y2" s="85" t="s">
        <v>102</v>
      </c>
      <c r="Z2" s="85" t="s">
        <v>103</v>
      </c>
      <c r="AA2" s="85" t="s">
        <v>104</v>
      </c>
      <c r="AB2" s="86" t="s">
        <v>105</v>
      </c>
      <c r="AC2" s="86" t="s">
        <v>106</v>
      </c>
      <c r="AD2" s="86" t="s">
        <v>107</v>
      </c>
      <c r="AE2" s="86" t="s">
        <v>108</v>
      </c>
      <c r="AF2" s="86" t="s">
        <v>109</v>
      </c>
      <c r="AG2" s="86" t="s">
        <v>110</v>
      </c>
      <c r="AH2" s="86" t="s">
        <v>111</v>
      </c>
      <c r="AI2" s="86" t="s">
        <v>112</v>
      </c>
      <c r="AJ2" s="86" t="s">
        <v>113</v>
      </c>
      <c r="AK2" s="86" t="s">
        <v>114</v>
      </c>
      <c r="AL2" s="86" t="s">
        <v>115</v>
      </c>
      <c r="AM2" s="86" t="s">
        <v>116</v>
      </c>
      <c r="AN2" s="86" t="s">
        <v>117</v>
      </c>
      <c r="AO2" s="86" t="s">
        <v>118</v>
      </c>
      <c r="AP2" s="86" t="s">
        <v>119</v>
      </c>
      <c r="AQ2" s="86" t="s">
        <v>120</v>
      </c>
    </row>
    <row r="3" spans="1:43" ht="12.75">
      <c r="A3" s="73"/>
      <c r="B3" s="74"/>
      <c r="C3" s="74"/>
      <c r="D3" s="74"/>
      <c r="E3" s="75" t="s">
        <v>122</v>
      </c>
      <c r="F3" s="88">
        <f>Intermittent!D6</f>
        <v>0</v>
      </c>
      <c r="G3" s="88">
        <f>Intermittent!D7</f>
        <v>0</v>
      </c>
      <c r="H3" s="88">
        <f>Intermittent!D8</f>
        <v>0</v>
      </c>
      <c r="I3" s="88">
        <f>Intermittent!D12</f>
        <v>0</v>
      </c>
      <c r="J3" s="88">
        <f>Intermittent!D13</f>
        <v>0</v>
      </c>
      <c r="K3" s="88">
        <f>Intermittent!D14</f>
        <v>0</v>
      </c>
      <c r="L3" s="88">
        <f>Intermittent!D15</f>
        <v>0</v>
      </c>
      <c r="M3" s="88">
        <f>Intermittent!D16</f>
        <v>0</v>
      </c>
      <c r="N3" s="88">
        <f>Intermittent!D20</f>
        <v>0</v>
      </c>
      <c r="O3" s="88">
        <f>Intermittent!D21</f>
        <v>0</v>
      </c>
      <c r="P3" s="88">
        <f>Intermittent!D22</f>
        <v>0</v>
      </c>
      <c r="Q3" s="88">
        <f>Intermittent!D23</f>
        <v>0</v>
      </c>
      <c r="R3" s="88">
        <f>Intermittent!D24</f>
        <v>0</v>
      </c>
      <c r="S3" s="88">
        <f>Intermittent!D25</f>
        <v>0</v>
      </c>
      <c r="T3" s="88">
        <f>Intermittent!D26</f>
        <v>0</v>
      </c>
      <c r="U3" s="88">
        <f>Intermittent!D27</f>
        <v>0</v>
      </c>
      <c r="V3" s="89">
        <f>Intermittent!D32</f>
        <v>0</v>
      </c>
      <c r="W3" s="89">
        <f>Intermittent!D33</f>
        <v>0</v>
      </c>
      <c r="X3" s="89">
        <f>Intermittent!D34</f>
        <v>0</v>
      </c>
      <c r="Y3" s="89">
        <f>Intermittent!D35</f>
        <v>0</v>
      </c>
      <c r="Z3" s="89">
        <f>Intermittent!D36</f>
        <v>0</v>
      </c>
      <c r="AA3" s="89">
        <f>Intermittent!D37</f>
        <v>0</v>
      </c>
      <c r="AB3" s="89">
        <f>Intermittent!I6</f>
        <v>0</v>
      </c>
      <c r="AC3" s="89">
        <f>Intermittent!I7</f>
        <v>0</v>
      </c>
      <c r="AD3" s="89">
        <f>Intermittent!I9</f>
        <v>0</v>
      </c>
      <c r="AE3" s="89">
        <f>Intermittent!I10</f>
        <v>0</v>
      </c>
      <c r="AF3" s="89">
        <f>Intermittent!I14</f>
        <v>0</v>
      </c>
      <c r="AG3" s="89">
        <f>Intermittent!I15</f>
        <v>0</v>
      </c>
      <c r="AH3" s="89">
        <f>Intermittent!I16</f>
        <v>0</v>
      </c>
      <c r="AI3" s="89">
        <f>Intermittent!I20</f>
        <v>0</v>
      </c>
      <c r="AJ3" s="89">
        <f>Intermittent!I21</f>
        <v>0</v>
      </c>
      <c r="AK3" s="89">
        <f>Intermittent!I22</f>
        <v>0</v>
      </c>
      <c r="AL3" s="89">
        <f>Intermittent!I23</f>
        <v>0</v>
      </c>
      <c r="AM3" s="89">
        <f>Intermittent!I24</f>
        <v>0</v>
      </c>
      <c r="AN3" s="89">
        <f>Intermittent!I25</f>
        <v>0</v>
      </c>
      <c r="AO3" s="89">
        <f>Intermittent!I29</f>
        <v>0</v>
      </c>
      <c r="AP3" s="89">
        <f>Intermittent!I30</f>
        <v>0</v>
      </c>
      <c r="AQ3" s="89">
        <f>Intermittent!I31</f>
        <v>0</v>
      </c>
    </row>
    <row r="4" spans="4:5" ht="12.75">
      <c r="D4" s="70">
        <f>SUM(B4-C4)</f>
        <v>0</v>
      </c>
      <c r="E4" s="76">
        <f aca="true" t="shared" si="0" ref="E4:E24">IF(D4&lt;&gt;"",D4-(SUM(F4:AQ4)),"")</f>
        <v>0</v>
      </c>
    </row>
    <row r="5" spans="4:5" ht="12.75">
      <c r="D5" s="70">
        <f>IF(A5&lt;&gt;"",D4+B5-C5,"")</f>
      </c>
      <c r="E5" s="76">
        <f t="shared" si="0"/>
      </c>
    </row>
    <row r="6" spans="4:5" ht="12.75">
      <c r="D6" s="70">
        <f aca="true" t="shared" si="1" ref="D6:D24">IF(A6&lt;&gt;"",D5+B6-C6,"")</f>
      </c>
      <c r="E6" s="76">
        <f t="shared" si="0"/>
      </c>
    </row>
    <row r="7" spans="4:5" ht="12.75">
      <c r="D7" s="70">
        <f t="shared" si="1"/>
      </c>
      <c r="E7" s="76">
        <f t="shared" si="0"/>
      </c>
    </row>
    <row r="8" spans="4:5" ht="12.75">
      <c r="D8" s="70">
        <f t="shared" si="1"/>
      </c>
      <c r="E8" s="76">
        <f t="shared" si="0"/>
      </c>
    </row>
    <row r="9" spans="4:5" ht="12.75">
      <c r="D9" s="70">
        <f t="shared" si="1"/>
      </c>
      <c r="E9" s="76">
        <f t="shared" si="0"/>
      </c>
    </row>
    <row r="10" spans="4:5" ht="12.75">
      <c r="D10" s="70">
        <f t="shared" si="1"/>
      </c>
      <c r="E10" s="76">
        <f t="shared" si="0"/>
      </c>
    </row>
    <row r="11" spans="4:5" ht="12.75">
      <c r="D11" s="70">
        <f t="shared" si="1"/>
      </c>
      <c r="E11" s="76">
        <f t="shared" si="0"/>
      </c>
    </row>
    <row r="12" spans="4:5" ht="12.75">
      <c r="D12" s="70">
        <f t="shared" si="1"/>
      </c>
      <c r="E12" s="76">
        <f t="shared" si="0"/>
      </c>
    </row>
    <row r="13" spans="4:5" ht="12.75">
      <c r="D13" s="70">
        <f t="shared" si="1"/>
      </c>
      <c r="E13" s="76">
        <f t="shared" si="0"/>
      </c>
    </row>
    <row r="14" spans="4:5" ht="12.75">
      <c r="D14" s="70">
        <f t="shared" si="1"/>
      </c>
      <c r="E14" s="76">
        <f t="shared" si="0"/>
      </c>
    </row>
    <row r="15" spans="4:5" ht="12.75">
      <c r="D15" s="70">
        <f t="shared" si="1"/>
      </c>
      <c r="E15" s="76">
        <f t="shared" si="0"/>
      </c>
    </row>
    <row r="16" spans="4:5" ht="12.75">
      <c r="D16" s="70">
        <f t="shared" si="1"/>
      </c>
      <c r="E16" s="76">
        <f t="shared" si="0"/>
      </c>
    </row>
    <row r="17" spans="4:5" ht="12.75">
      <c r="D17" s="70">
        <f t="shared" si="1"/>
      </c>
      <c r="E17" s="76">
        <f t="shared" si="0"/>
      </c>
    </row>
    <row r="18" spans="4:5" ht="12.75">
      <c r="D18" s="70">
        <f t="shared" si="1"/>
      </c>
      <c r="E18" s="76">
        <f t="shared" si="0"/>
      </c>
    </row>
    <row r="19" spans="4:5" ht="12.75">
      <c r="D19" s="70">
        <f t="shared" si="1"/>
      </c>
      <c r="E19" s="76">
        <f t="shared" si="0"/>
      </c>
    </row>
    <row r="20" spans="4:5" ht="12.75">
      <c r="D20" s="70">
        <f t="shared" si="1"/>
      </c>
      <c r="E20" s="76">
        <f t="shared" si="0"/>
      </c>
    </row>
    <row r="21" spans="4:5" ht="12.75">
      <c r="D21" s="70">
        <f t="shared" si="1"/>
      </c>
      <c r="E21" s="76">
        <f t="shared" si="0"/>
      </c>
    </row>
    <row r="22" spans="4:5" ht="12.75">
      <c r="D22" s="70">
        <f t="shared" si="1"/>
      </c>
      <c r="E22" s="76">
        <f t="shared" si="0"/>
      </c>
    </row>
    <row r="23" spans="4:5" ht="12.75">
      <c r="D23" s="70">
        <f t="shared" si="1"/>
      </c>
      <c r="E23" s="76">
        <f t="shared" si="0"/>
      </c>
    </row>
    <row r="24" spans="4:5" ht="12.75">
      <c r="D24" s="70">
        <f t="shared" si="1"/>
      </c>
      <c r="E24" s="76">
        <f t="shared" si="0"/>
      </c>
    </row>
    <row r="27" spans="1:43" s="82" customFormat="1" ht="12.75">
      <c r="A27" s="78" t="s">
        <v>20</v>
      </c>
      <c r="B27" s="79"/>
      <c r="C27" s="79"/>
      <c r="D27" s="79"/>
      <c r="E27" s="80">
        <f>SUM(F27:AQ27)</f>
        <v>0</v>
      </c>
      <c r="F27" s="81">
        <f>SUM(F4:F26)</f>
        <v>0</v>
      </c>
      <c r="G27" s="81">
        <f aca="true" t="shared" si="2" ref="G27:AQ27">SUM(G4:G26)</f>
        <v>0</v>
      </c>
      <c r="H27" s="81">
        <f t="shared" si="2"/>
        <v>0</v>
      </c>
      <c r="I27" s="81">
        <f t="shared" si="2"/>
        <v>0</v>
      </c>
      <c r="J27" s="81">
        <f t="shared" si="2"/>
        <v>0</v>
      </c>
      <c r="K27" s="81">
        <f t="shared" si="2"/>
        <v>0</v>
      </c>
      <c r="L27" s="81">
        <f t="shared" si="2"/>
        <v>0</v>
      </c>
      <c r="M27" s="81">
        <f t="shared" si="2"/>
        <v>0</v>
      </c>
      <c r="N27" s="81">
        <f t="shared" si="2"/>
        <v>0</v>
      </c>
      <c r="O27" s="81">
        <f t="shared" si="2"/>
        <v>0</v>
      </c>
      <c r="P27" s="81">
        <f t="shared" si="2"/>
        <v>0</v>
      </c>
      <c r="Q27" s="81">
        <f t="shared" si="2"/>
        <v>0</v>
      </c>
      <c r="R27" s="81">
        <f t="shared" si="2"/>
        <v>0</v>
      </c>
      <c r="S27" s="81">
        <f t="shared" si="2"/>
        <v>0</v>
      </c>
      <c r="T27" s="81">
        <f t="shared" si="2"/>
        <v>0</v>
      </c>
      <c r="U27" s="81">
        <f t="shared" si="2"/>
        <v>0</v>
      </c>
      <c r="V27" s="81">
        <f t="shared" si="2"/>
        <v>0</v>
      </c>
      <c r="W27" s="81">
        <f t="shared" si="2"/>
        <v>0</v>
      </c>
      <c r="X27" s="81">
        <f t="shared" si="2"/>
        <v>0</v>
      </c>
      <c r="Y27" s="81">
        <f t="shared" si="2"/>
        <v>0</v>
      </c>
      <c r="Z27" s="81">
        <f t="shared" si="2"/>
        <v>0</v>
      </c>
      <c r="AA27" s="81">
        <f t="shared" si="2"/>
        <v>0</v>
      </c>
      <c r="AB27" s="81">
        <f t="shared" si="2"/>
        <v>0</v>
      </c>
      <c r="AC27" s="81">
        <f t="shared" si="2"/>
        <v>0</v>
      </c>
      <c r="AD27" s="81">
        <f t="shared" si="2"/>
        <v>0</v>
      </c>
      <c r="AE27" s="81">
        <f t="shared" si="2"/>
        <v>0</v>
      </c>
      <c r="AF27" s="81">
        <f t="shared" si="2"/>
        <v>0</v>
      </c>
      <c r="AG27" s="81">
        <f t="shared" si="2"/>
        <v>0</v>
      </c>
      <c r="AH27" s="81">
        <f t="shared" si="2"/>
        <v>0</v>
      </c>
      <c r="AI27" s="81">
        <f t="shared" si="2"/>
        <v>0</v>
      </c>
      <c r="AJ27" s="81">
        <f t="shared" si="2"/>
        <v>0</v>
      </c>
      <c r="AK27" s="81">
        <f t="shared" si="2"/>
        <v>0</v>
      </c>
      <c r="AL27" s="81">
        <f t="shared" si="2"/>
        <v>0</v>
      </c>
      <c r="AM27" s="81">
        <f t="shared" si="2"/>
        <v>0</v>
      </c>
      <c r="AN27" s="81">
        <f t="shared" si="2"/>
        <v>0</v>
      </c>
      <c r="AO27" s="81">
        <f t="shared" si="2"/>
        <v>0</v>
      </c>
      <c r="AP27" s="81">
        <f t="shared" si="2"/>
        <v>0</v>
      </c>
      <c r="AQ27" s="81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worksheet</dc:title>
  <dc:subject>&amp;lt;p&amp;gt;A helpful worksheet that people can use to create a budget. (Excel)&amp;lt;/p&amp;gt;</dc:subject>
  <dc:creator>Christian Whittaker</dc:creator>
  <cp:keywords/>
  <dc:description>&amp;lt;p&amp;gt;A helpful worksheet that people can use to create a budget. (Excel)&amp;lt;/p&amp;gt;</dc:description>
  <cp:lastModifiedBy>Elise M. Romero</cp:lastModifiedBy>
  <cp:lastPrinted>2014-02-28T21:23:37Z</cp:lastPrinted>
  <dcterms:created xsi:type="dcterms:W3CDTF">2006-04-05T16:49:26Z</dcterms:created>
  <dcterms:modified xsi:type="dcterms:W3CDTF">2018-07-02T17:45:04Z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DownloadAsset.aspx?id=13031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>&amp;lt;p&amp;gt;A helpful worksheet that people can use to create a budget. (Excel)&amp;lt;/p&amp;gt;</vt:lpwstr>
  </property>
  <property fmtid="{D5CDD505-2E9C-101B-9397-08002B2CF9AE}" pid="8" name="EktExpiryType">
    <vt:i4>1</vt:i4>
  </property>
  <property fmtid="{D5CDD505-2E9C-101B-9397-08002B2CF9AE}" pid="9" name="EktDateCreated">
    <vt:filetime>2011-11-18T13:44:41Z</vt:filetime>
  </property>
  <property fmtid="{D5CDD505-2E9C-101B-9397-08002B2CF9AE}" pid="10" name="EktDateModified">
    <vt:filetime>2012-07-23T13:39:28Z</vt:filetime>
  </property>
  <property fmtid="{D5CDD505-2E9C-101B-9397-08002B2CF9AE}" pid="11" name="EktTaxCategory">
    <vt:lpwstr> #eksep# \Document Type\Educational resource #eksep# </vt:lpwstr>
  </property>
  <property fmtid="{D5CDD505-2E9C-101B-9397-08002B2CF9AE}" pid="12" name="EktDisabledTaxCategory">
    <vt:lpwstr/>
  </property>
  <property fmtid="{D5CDD505-2E9C-101B-9397-08002B2CF9AE}" pid="13" name="EktCmsSize">
    <vt:i4>651776</vt:i4>
  </property>
  <property fmtid="{D5CDD505-2E9C-101B-9397-08002B2CF9AE}" pid="14" name="EktSearchable">
    <vt:i4>1</vt:i4>
  </property>
  <property fmtid="{D5CDD505-2E9C-101B-9397-08002B2CF9AE}" pid="15" name="EktEDescription">
    <vt:lpwstr>Summary &amp;lt;p&amp;gt;A helpful worksheet that people can use to create a budget. (Excel)&amp;lt;/p&amp;gt;</vt:lpwstr>
  </property>
  <property fmtid="{D5CDD505-2E9C-101B-9397-08002B2CF9AE}" pid="16" name="EktCost">
    <vt:i4>0</vt:i4>
  </property>
  <property fmtid="{D5CDD505-2E9C-101B-9397-08002B2CF9AE}" pid="17" name="EktItemNumber">
    <vt:lpwstr>2111544</vt:lpwstr>
  </property>
  <property fmtid="{D5CDD505-2E9C-101B-9397-08002B2CF9AE}" pid="18" name="EktIsOrderable">
    <vt:bool>false</vt:bool>
  </property>
  <property fmtid="{D5CDD505-2E9C-101B-9397-08002B2CF9AE}" pid="19" name="EktIsDownloadable">
    <vt:lpwstr>Download</vt:lpwstr>
  </property>
</Properties>
</file>